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37155" windowHeight="166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Rekapitulace!$G$19</definedName>
    <definedName name="Dodavka0">Položky!#REF!</definedName>
    <definedName name="HSV">Rekapitulace!$E$19</definedName>
    <definedName name="HSV0">Položky!#REF!</definedName>
    <definedName name="HZS">Rekapitulace!$I$19</definedName>
    <definedName name="HZS0">Položky!#REF!</definedName>
    <definedName name="JKSO">'Krycí list'!$G$2</definedName>
    <definedName name="MJ">'Krycí list'!$G$5</definedName>
    <definedName name="Mont">Rekapitulace!$H$19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Položky!$A$1:$G$196</definedName>
    <definedName name="_xlnm.Print_Area" localSheetId="1">Rekapitulace!$A$1:$I$33</definedName>
    <definedName name="PocetMJ">'Krycí list'!$G$6</definedName>
    <definedName name="Poznamka">'Krycí list'!$B$37</definedName>
    <definedName name="Projektant">'Krycí list'!$C$8</definedName>
    <definedName name="PSV">Rekapitulace!$F$19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94" i="3"/>
  <c r="BD194" i="3"/>
  <c r="BC194" i="3"/>
  <c r="BB194" i="3"/>
  <c r="G194" i="3"/>
  <c r="BA194" i="3" s="1"/>
  <c r="BE192" i="3"/>
  <c r="BD192" i="3"/>
  <c r="BC192" i="3"/>
  <c r="BB192" i="3"/>
  <c r="G192" i="3"/>
  <c r="BA192" i="3" s="1"/>
  <c r="BE190" i="3"/>
  <c r="BD190" i="3"/>
  <c r="BC190" i="3"/>
  <c r="BB190" i="3"/>
  <c r="G190" i="3"/>
  <c r="BA190" i="3" s="1"/>
  <c r="BE188" i="3"/>
  <c r="BD188" i="3"/>
  <c r="BC188" i="3"/>
  <c r="BB188" i="3"/>
  <c r="G188" i="3"/>
  <c r="BA188" i="3" s="1"/>
  <c r="BE186" i="3"/>
  <c r="BD186" i="3"/>
  <c r="BC186" i="3"/>
  <c r="BB186" i="3"/>
  <c r="G186" i="3"/>
  <c r="BA186" i="3" s="1"/>
  <c r="BE184" i="3"/>
  <c r="BD184" i="3"/>
  <c r="BC184" i="3"/>
  <c r="BB184" i="3"/>
  <c r="G184" i="3"/>
  <c r="BA184" i="3" s="1"/>
  <c r="BE182" i="3"/>
  <c r="BD182" i="3"/>
  <c r="BC182" i="3"/>
  <c r="BB182" i="3"/>
  <c r="G182" i="3"/>
  <c r="BA182" i="3" s="1"/>
  <c r="BE180" i="3"/>
  <c r="BD180" i="3"/>
  <c r="BD196" i="3" s="1"/>
  <c r="H18" i="2" s="1"/>
  <c r="BC180" i="3"/>
  <c r="BB180" i="3"/>
  <c r="BB196" i="3" s="1"/>
  <c r="F18" i="2" s="1"/>
  <c r="G180" i="3"/>
  <c r="G196" i="3" s="1"/>
  <c r="B18" i="2"/>
  <c r="A18" i="2"/>
  <c r="BE196" i="3"/>
  <c r="I18" i="2" s="1"/>
  <c r="BC196" i="3"/>
  <c r="G18" i="2" s="1"/>
  <c r="C196" i="3"/>
  <c r="BE176" i="3"/>
  <c r="BD176" i="3"/>
  <c r="BC176" i="3"/>
  <c r="BB176" i="3"/>
  <c r="BA176" i="3"/>
  <c r="G176" i="3"/>
  <c r="BE174" i="3"/>
  <c r="BD174" i="3"/>
  <c r="BD178" i="3" s="1"/>
  <c r="H17" i="2" s="1"/>
  <c r="BC174" i="3"/>
  <c r="BA174" i="3"/>
  <c r="G174" i="3"/>
  <c r="B17" i="2"/>
  <c r="A17" i="2"/>
  <c r="BE178" i="3"/>
  <c r="I17" i="2" s="1"/>
  <c r="BC178" i="3"/>
  <c r="G17" i="2" s="1"/>
  <c r="BA178" i="3"/>
  <c r="E17" i="2" s="1"/>
  <c r="C178" i="3"/>
  <c r="BE171" i="3"/>
  <c r="BD171" i="3"/>
  <c r="BC171" i="3"/>
  <c r="BA171" i="3"/>
  <c r="G171" i="3"/>
  <c r="BB171" i="3" s="1"/>
  <c r="BE169" i="3"/>
  <c r="BD169" i="3"/>
  <c r="BC169" i="3"/>
  <c r="BB169" i="3"/>
  <c r="BA169" i="3"/>
  <c r="G169" i="3"/>
  <c r="BE166" i="3"/>
  <c r="BD166" i="3"/>
  <c r="BC166" i="3"/>
  <c r="BA166" i="3"/>
  <c r="G166" i="3"/>
  <c r="B16" i="2"/>
  <c r="A16" i="2"/>
  <c r="BE172" i="3"/>
  <c r="I16" i="2" s="1"/>
  <c r="BC172" i="3"/>
  <c r="G16" i="2" s="1"/>
  <c r="BA172" i="3"/>
  <c r="E16" i="2" s="1"/>
  <c r="C172" i="3"/>
  <c r="BE163" i="3"/>
  <c r="BD163" i="3"/>
  <c r="BC163" i="3"/>
  <c r="BA163" i="3"/>
  <c r="G163" i="3"/>
  <c r="BB163" i="3" s="1"/>
  <c r="BE161" i="3"/>
  <c r="BD161" i="3"/>
  <c r="BC161" i="3"/>
  <c r="BB161" i="3"/>
  <c r="BA161" i="3"/>
  <c r="G161" i="3"/>
  <c r="BE159" i="3"/>
  <c r="BD159" i="3"/>
  <c r="BC159" i="3"/>
  <c r="BA159" i="3"/>
  <c r="G159" i="3"/>
  <c r="BB159" i="3" s="1"/>
  <c r="BE157" i="3"/>
  <c r="BD157" i="3"/>
  <c r="BD164" i="3" s="1"/>
  <c r="BC157" i="3"/>
  <c r="BB157" i="3"/>
  <c r="BA157" i="3"/>
  <c r="G157" i="3"/>
  <c r="G164" i="3" s="1"/>
  <c r="H15" i="2"/>
  <c r="B15" i="2"/>
  <c r="A15" i="2"/>
  <c r="BE164" i="3"/>
  <c r="I15" i="2" s="1"/>
  <c r="BC164" i="3"/>
  <c r="G15" i="2" s="1"/>
  <c r="BA164" i="3"/>
  <c r="E15" i="2" s="1"/>
  <c r="C164" i="3"/>
  <c r="BD153" i="3"/>
  <c r="BC153" i="3"/>
  <c r="BB153" i="3"/>
  <c r="BA153" i="3"/>
  <c r="G153" i="3"/>
  <c r="BE153" i="3" s="1"/>
  <c r="BE151" i="3"/>
  <c r="BD151" i="3"/>
  <c r="BC151" i="3"/>
  <c r="BA151" i="3"/>
  <c r="G151" i="3"/>
  <c r="BB151" i="3" s="1"/>
  <c r="BE146" i="3"/>
  <c r="BD146" i="3"/>
  <c r="BC146" i="3"/>
  <c r="BB146" i="3"/>
  <c r="BA146" i="3"/>
  <c r="G146" i="3"/>
  <c r="BE144" i="3"/>
  <c r="BD144" i="3"/>
  <c r="BC144" i="3"/>
  <c r="BA144" i="3"/>
  <c r="G144" i="3"/>
  <c r="BB144" i="3" s="1"/>
  <c r="BE142" i="3"/>
  <c r="BD142" i="3"/>
  <c r="BC142" i="3"/>
  <c r="BB142" i="3"/>
  <c r="BA142" i="3"/>
  <c r="G142" i="3"/>
  <c r="BE140" i="3"/>
  <c r="BD140" i="3"/>
  <c r="BC140" i="3"/>
  <c r="BA140" i="3"/>
  <c r="G140" i="3"/>
  <c r="BB140" i="3" s="1"/>
  <c r="BE138" i="3"/>
  <c r="BD138" i="3"/>
  <c r="BC138" i="3"/>
  <c r="BB138" i="3"/>
  <c r="BA138" i="3"/>
  <c r="G138" i="3"/>
  <c r="BE136" i="3"/>
  <c r="BD136" i="3"/>
  <c r="BC136" i="3"/>
  <c r="BA136" i="3"/>
  <c r="G136" i="3"/>
  <c r="BB136" i="3" s="1"/>
  <c r="BE134" i="3"/>
  <c r="BD134" i="3"/>
  <c r="BC134" i="3"/>
  <c r="BB134" i="3"/>
  <c r="BA134" i="3"/>
  <c r="G134" i="3"/>
  <c r="BE132" i="3"/>
  <c r="BD132" i="3"/>
  <c r="BC132" i="3"/>
  <c r="BA132" i="3"/>
  <c r="G132" i="3"/>
  <c r="BB132" i="3" s="1"/>
  <c r="BE129" i="3"/>
  <c r="BD129" i="3"/>
  <c r="BC129" i="3"/>
  <c r="BB129" i="3"/>
  <c r="BA129" i="3"/>
  <c r="G129" i="3"/>
  <c r="BE127" i="3"/>
  <c r="BD127" i="3"/>
  <c r="BC127" i="3"/>
  <c r="BA127" i="3"/>
  <c r="G127" i="3"/>
  <c r="BB127" i="3" s="1"/>
  <c r="BE125" i="3"/>
  <c r="BD125" i="3"/>
  <c r="BC125" i="3"/>
  <c r="BB125" i="3"/>
  <c r="BA125" i="3"/>
  <c r="G125" i="3"/>
  <c r="BE122" i="3"/>
  <c r="BD122" i="3"/>
  <c r="BC122" i="3"/>
  <c r="BA122" i="3"/>
  <c r="G122" i="3"/>
  <c r="BB122" i="3" s="1"/>
  <c r="BE119" i="3"/>
  <c r="BD119" i="3"/>
  <c r="BC119" i="3"/>
  <c r="BB119" i="3"/>
  <c r="BA119" i="3"/>
  <c r="G119" i="3"/>
  <c r="BE116" i="3"/>
  <c r="BD116" i="3"/>
  <c r="BC116" i="3"/>
  <c r="BA116" i="3"/>
  <c r="G116" i="3"/>
  <c r="BB116" i="3" s="1"/>
  <c r="BE113" i="3"/>
  <c r="BD113" i="3"/>
  <c r="BC113" i="3"/>
  <c r="BB113" i="3"/>
  <c r="BA113" i="3"/>
  <c r="G113" i="3"/>
  <c r="BE110" i="3"/>
  <c r="BD110" i="3"/>
  <c r="BC110" i="3"/>
  <c r="BA110" i="3"/>
  <c r="G110" i="3"/>
  <c r="BB110" i="3" s="1"/>
  <c r="BE108" i="3"/>
  <c r="BD108" i="3"/>
  <c r="BC108" i="3"/>
  <c r="BB108" i="3"/>
  <c r="BA108" i="3"/>
  <c r="G108" i="3"/>
  <c r="BE106" i="3"/>
  <c r="BD106" i="3"/>
  <c r="BC106" i="3"/>
  <c r="BA106" i="3"/>
  <c r="G106" i="3"/>
  <c r="BB106" i="3" s="1"/>
  <c r="BE104" i="3"/>
  <c r="BD104" i="3"/>
  <c r="BC104" i="3"/>
  <c r="BB104" i="3"/>
  <c r="BA104" i="3"/>
  <c r="G104" i="3"/>
  <c r="BE103" i="3"/>
  <c r="BD103" i="3"/>
  <c r="BC103" i="3"/>
  <c r="BA103" i="3"/>
  <c r="G103" i="3"/>
  <c r="BB103" i="3" s="1"/>
  <c r="BE101" i="3"/>
  <c r="BD101" i="3"/>
  <c r="BC101" i="3"/>
  <c r="BB101" i="3"/>
  <c r="BA101" i="3"/>
  <c r="G101" i="3"/>
  <c r="BE99" i="3"/>
  <c r="BD99" i="3"/>
  <c r="BC99" i="3"/>
  <c r="BA99" i="3"/>
  <c r="G99" i="3"/>
  <c r="BB99" i="3" s="1"/>
  <c r="BE97" i="3"/>
  <c r="BD97" i="3"/>
  <c r="BC97" i="3"/>
  <c r="BB97" i="3"/>
  <c r="BA97" i="3"/>
  <c r="G97" i="3"/>
  <c r="BE94" i="3"/>
  <c r="BD94" i="3"/>
  <c r="BC94" i="3"/>
  <c r="BA94" i="3"/>
  <c r="G94" i="3"/>
  <c r="BB94" i="3" s="1"/>
  <c r="BE92" i="3"/>
  <c r="BD92" i="3"/>
  <c r="BC92" i="3"/>
  <c r="BB92" i="3"/>
  <c r="BA92" i="3"/>
  <c r="G92" i="3"/>
  <c r="BE88" i="3"/>
  <c r="BD88" i="3"/>
  <c r="BC88" i="3"/>
  <c r="BA88" i="3"/>
  <c r="G88" i="3"/>
  <c r="BB88" i="3" s="1"/>
  <c r="BE86" i="3"/>
  <c r="BD86" i="3"/>
  <c r="BC86" i="3"/>
  <c r="BB86" i="3"/>
  <c r="BA86" i="3"/>
  <c r="G86" i="3"/>
  <c r="BE84" i="3"/>
  <c r="BD84" i="3"/>
  <c r="BC84" i="3"/>
  <c r="BA84" i="3"/>
  <c r="G84" i="3"/>
  <c r="BB84" i="3" s="1"/>
  <c r="BE81" i="3"/>
  <c r="BD81" i="3"/>
  <c r="BC81" i="3"/>
  <c r="BB81" i="3"/>
  <c r="BA81" i="3"/>
  <c r="G81" i="3"/>
  <c r="BE79" i="3"/>
  <c r="BD79" i="3"/>
  <c r="BC79" i="3"/>
  <c r="BA79" i="3"/>
  <c r="G79" i="3"/>
  <c r="BB79" i="3" s="1"/>
  <c r="BE76" i="3"/>
  <c r="BD76" i="3"/>
  <c r="BC76" i="3"/>
  <c r="BB76" i="3"/>
  <c r="BA76" i="3"/>
  <c r="G76" i="3"/>
  <c r="BE73" i="3"/>
  <c r="BD73" i="3"/>
  <c r="BC73" i="3"/>
  <c r="BA73" i="3"/>
  <c r="G73" i="3"/>
  <c r="BB73" i="3" s="1"/>
  <c r="BE70" i="3"/>
  <c r="BD70" i="3"/>
  <c r="BC70" i="3"/>
  <c r="BB70" i="3"/>
  <c r="BA70" i="3"/>
  <c r="G70" i="3"/>
  <c r="BE67" i="3"/>
  <c r="BD67" i="3"/>
  <c r="BC67" i="3"/>
  <c r="BA67" i="3"/>
  <c r="G67" i="3"/>
  <c r="BB67" i="3" s="1"/>
  <c r="BE65" i="3"/>
  <c r="BD65" i="3"/>
  <c r="BC65" i="3"/>
  <c r="BB65" i="3"/>
  <c r="BA65" i="3"/>
  <c r="G65" i="3"/>
  <c r="BE63" i="3"/>
  <c r="BD63" i="3"/>
  <c r="BD155" i="3" s="1"/>
  <c r="H14" i="2" s="1"/>
  <c r="BC63" i="3"/>
  <c r="BA63" i="3"/>
  <c r="G63" i="3"/>
  <c r="G155" i="3" s="1"/>
  <c r="B14" i="2"/>
  <c r="A14" i="2"/>
  <c r="BE155" i="3"/>
  <c r="I14" i="2" s="1"/>
  <c r="BC155" i="3"/>
  <c r="G14" i="2" s="1"/>
  <c r="BA155" i="3"/>
  <c r="E14" i="2" s="1"/>
  <c r="C155" i="3"/>
  <c r="BE59" i="3"/>
  <c r="BD59" i="3"/>
  <c r="BC59" i="3"/>
  <c r="BB59" i="3"/>
  <c r="BA59" i="3"/>
  <c r="G59" i="3"/>
  <c r="BE53" i="3"/>
  <c r="BD53" i="3"/>
  <c r="BC53" i="3"/>
  <c r="BA53" i="3"/>
  <c r="G53" i="3"/>
  <c r="BB53" i="3" s="1"/>
  <c r="BE50" i="3"/>
  <c r="BD50" i="3"/>
  <c r="BC50" i="3"/>
  <c r="BB50" i="3"/>
  <c r="BA50" i="3"/>
  <c r="G50" i="3"/>
  <c r="BE48" i="3"/>
  <c r="BD48" i="3"/>
  <c r="BC48" i="3"/>
  <c r="BA48" i="3"/>
  <c r="G48" i="3"/>
  <c r="BB48" i="3" s="1"/>
  <c r="BE46" i="3"/>
  <c r="BD46" i="3"/>
  <c r="BC46" i="3"/>
  <c r="BB46" i="3"/>
  <c r="BA46" i="3"/>
  <c r="G46" i="3"/>
  <c r="BE43" i="3"/>
  <c r="BD43" i="3"/>
  <c r="BD61" i="3" s="1"/>
  <c r="H13" i="2" s="1"/>
  <c r="BC43" i="3"/>
  <c r="BA43" i="3"/>
  <c r="G43" i="3"/>
  <c r="G61" i="3" s="1"/>
  <c r="B13" i="2"/>
  <c r="A13" i="2"/>
  <c r="BE61" i="3"/>
  <c r="I13" i="2" s="1"/>
  <c r="BC61" i="3"/>
  <c r="G13" i="2" s="1"/>
  <c r="BA61" i="3"/>
  <c r="E13" i="2" s="1"/>
  <c r="C61" i="3"/>
  <c r="BE40" i="3"/>
  <c r="BD40" i="3"/>
  <c r="BD41" i="3" s="1"/>
  <c r="BC40" i="3"/>
  <c r="BB40" i="3"/>
  <c r="BB41" i="3" s="1"/>
  <c r="F12" i="2" s="1"/>
  <c r="G40" i="3"/>
  <c r="H12" i="2"/>
  <c r="B12" i="2"/>
  <c r="A12" i="2"/>
  <c r="BE41" i="3"/>
  <c r="I12" i="2" s="1"/>
  <c r="BC41" i="3"/>
  <c r="G12" i="2" s="1"/>
  <c r="C41" i="3"/>
  <c r="BE36" i="3"/>
  <c r="BD36" i="3"/>
  <c r="BC36" i="3"/>
  <c r="BB36" i="3"/>
  <c r="G36" i="3"/>
  <c r="BA36" i="3" s="1"/>
  <c r="BE34" i="3"/>
  <c r="BD34" i="3"/>
  <c r="BC34" i="3"/>
  <c r="BB34" i="3"/>
  <c r="G34" i="3"/>
  <c r="BA34" i="3" s="1"/>
  <c r="BE31" i="3"/>
  <c r="BD31" i="3"/>
  <c r="BC31" i="3"/>
  <c r="BB31" i="3"/>
  <c r="G31" i="3"/>
  <c r="BA31" i="3" s="1"/>
  <c r="BE28" i="3"/>
  <c r="BD28" i="3"/>
  <c r="BC28" i="3"/>
  <c r="BB28" i="3"/>
  <c r="BB38" i="3" s="1"/>
  <c r="F11" i="2" s="1"/>
  <c r="G28" i="3"/>
  <c r="B11" i="2"/>
  <c r="A11" i="2"/>
  <c r="BE38" i="3"/>
  <c r="I11" i="2" s="1"/>
  <c r="BC38" i="3"/>
  <c r="G11" i="2" s="1"/>
  <c r="C38" i="3"/>
  <c r="BE24" i="3"/>
  <c r="BD24" i="3"/>
  <c r="BD26" i="3" s="1"/>
  <c r="BC24" i="3"/>
  <c r="BB24" i="3"/>
  <c r="BB26" i="3" s="1"/>
  <c r="G24" i="3"/>
  <c r="H10" i="2"/>
  <c r="F10" i="2"/>
  <c r="B10" i="2"/>
  <c r="A10" i="2"/>
  <c r="BE26" i="3"/>
  <c r="I10" i="2" s="1"/>
  <c r="BC26" i="3"/>
  <c r="G10" i="2" s="1"/>
  <c r="C26" i="3"/>
  <c r="BE20" i="3"/>
  <c r="BD20" i="3"/>
  <c r="BD22" i="3" s="1"/>
  <c r="H9" i="2" s="1"/>
  <c r="BC20" i="3"/>
  <c r="BB20" i="3"/>
  <c r="BB22" i="3" s="1"/>
  <c r="F9" i="2" s="1"/>
  <c r="G20" i="3"/>
  <c r="B9" i="2"/>
  <c r="A9" i="2"/>
  <c r="BE22" i="3"/>
  <c r="I9" i="2" s="1"/>
  <c r="BC22" i="3"/>
  <c r="G9" i="2" s="1"/>
  <c r="C22" i="3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8" i="2"/>
  <c r="A8" i="2"/>
  <c r="BE18" i="3"/>
  <c r="I8" i="2" s="1"/>
  <c r="BC18" i="3"/>
  <c r="G8" i="2" s="1"/>
  <c r="C18" i="3"/>
  <c r="BE8" i="3"/>
  <c r="BD8" i="3"/>
  <c r="BD10" i="3" s="1"/>
  <c r="H7" i="2" s="1"/>
  <c r="BC8" i="3"/>
  <c r="BB8" i="3"/>
  <c r="BB10" i="3" s="1"/>
  <c r="F7" i="2" s="1"/>
  <c r="G8" i="3"/>
  <c r="B7" i="2"/>
  <c r="A7" i="2"/>
  <c r="BE10" i="3"/>
  <c r="I7" i="2" s="1"/>
  <c r="I19" i="2" s="1"/>
  <c r="C21" i="1" s="1"/>
  <c r="BC10" i="3"/>
  <c r="G7" i="2" s="1"/>
  <c r="C10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BA8" i="3" l="1"/>
  <c r="BA10" i="3" s="1"/>
  <c r="E7" i="2" s="1"/>
  <c r="G10" i="3"/>
  <c r="BD18" i="3"/>
  <c r="H8" i="2" s="1"/>
  <c r="BA20" i="3"/>
  <c r="BA22" i="3" s="1"/>
  <c r="E9" i="2" s="1"/>
  <c r="G22" i="3"/>
  <c r="BD172" i="3"/>
  <c r="H16" i="2" s="1"/>
  <c r="G178" i="3"/>
  <c r="BB174" i="3"/>
  <c r="BB178" i="3" s="1"/>
  <c r="F17" i="2" s="1"/>
  <c r="BA12" i="3"/>
  <c r="BA18" i="3" s="1"/>
  <c r="E8" i="2" s="1"/>
  <c r="G18" i="3"/>
  <c r="BA24" i="3"/>
  <c r="BA26" i="3" s="1"/>
  <c r="E10" i="2" s="1"/>
  <c r="G26" i="3"/>
  <c r="BD38" i="3"/>
  <c r="H11" i="2" s="1"/>
  <c r="H19" i="2" s="1"/>
  <c r="C17" i="1" s="1"/>
  <c r="BB43" i="3"/>
  <c r="BB61" i="3" s="1"/>
  <c r="F13" i="2" s="1"/>
  <c r="BB63" i="3"/>
  <c r="BB155" i="3" s="1"/>
  <c r="F14" i="2" s="1"/>
  <c r="G172" i="3"/>
  <c r="BB166" i="3"/>
  <c r="BB172" i="3" s="1"/>
  <c r="F16" i="2" s="1"/>
  <c r="G19" i="2"/>
  <c r="C18" i="1" s="1"/>
  <c r="BB18" i="3"/>
  <c r="F8" i="2" s="1"/>
  <c r="F19" i="2" s="1"/>
  <c r="C16" i="1" s="1"/>
  <c r="BA28" i="3"/>
  <c r="BA38" i="3" s="1"/>
  <c r="E11" i="2" s="1"/>
  <c r="G38" i="3"/>
  <c r="G41" i="3"/>
  <c r="BA40" i="3"/>
  <c r="BA41" i="3" s="1"/>
  <c r="E12" i="2" s="1"/>
  <c r="BB164" i="3"/>
  <c r="F15" i="2" s="1"/>
  <c r="BA180" i="3"/>
  <c r="BA196" i="3" s="1"/>
  <c r="E18" i="2" s="1"/>
  <c r="E19" i="2" l="1"/>
  <c r="G21" i="1" l="1"/>
  <c r="G20" i="1"/>
  <c r="G19" i="1"/>
  <c r="G18" i="1"/>
  <c r="G17" i="1"/>
  <c r="G16" i="1"/>
  <c r="C15" i="1"/>
  <c r="C19" i="1" s="1"/>
  <c r="C22" i="1" s="1"/>
  <c r="G23" i="1" l="1"/>
  <c r="C23" i="1" s="1"/>
  <c r="F30" i="1" s="1"/>
  <c r="G15" i="1"/>
  <c r="F31" i="1" l="1"/>
  <c r="F34" i="1" s="1"/>
  <c r="G22" i="1"/>
</calcChain>
</file>

<file path=xl/sharedStrings.xml><?xml version="1.0" encoding="utf-8"?>
<sst xmlns="http://schemas.openxmlformats.org/spreadsheetml/2006/main" count="519" uniqueCount="298">
  <si>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</si>
  <si>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</si>
  <si>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</si>
  <si>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</si>
  <si>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</si>
  <si>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</si>
  <si>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</si>
  <si>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</si>
  <si>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</si>
  <si>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</si>
  <si>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</si>
  <si>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</si>
  <si>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</si>
  <si>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</si>
  <si>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</si>
  <si>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</si>
  <si>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</si>
  <si>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</si>
  <si>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</si>
  <si>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</si>
  <si>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</si>
  <si>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</si>
  <si>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</si>
  <si>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</si>
  <si>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</si>
  <si>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</si>
  <si>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</si>
  <si>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</si>
  <si>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</si>
  <si>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</si>
  <si>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</si>
  <si>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</si>
  <si>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</si>
  <si>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</si>
  <si>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</si>
  <si>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</si>
  <si>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</si>
  <si>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</si>
  <si>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</si>
  <si>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</si>
  <si>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</si>
  <si>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</si>
  <si>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</si>
  <si>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</si>
  <si>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</si>
  <si>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</si>
  <si>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</si>
  <si>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</si>
  <si>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</si>
  <si>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</si>
  <si>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</si>
  <si>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</si>
  <si>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</si>
  <si>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</si>
  <si>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</si>
  <si>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</si>
  <si>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</si>
  <si>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</si>
  <si>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</si>
  <si>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</si>
  <si>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</si>
  <si>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</si>
  <si>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</si>
  <si>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</si>
  <si>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</si>
  <si>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</si>
  <si>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</si>
  <si>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</si>
  <si>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</si>
  <si>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</si>
  <si>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</si>
  <si>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SLEPÝ ROZPOČET</t>
  </si>
  <si>
    <t>Slepý rozpočet</t>
  </si>
  <si>
    <t>20200307</t>
  </si>
  <si>
    <t>OOP Město Albrechtice</t>
  </si>
  <si>
    <t>Stavební úpravy 1.NP a 4.NP</t>
  </si>
  <si>
    <t>13</t>
  </si>
  <si>
    <t>Vzduchotechnika 4.NP</t>
  </si>
  <si>
    <t>3</t>
  </si>
  <si>
    <t>Svislé a kompletní konstrukce</t>
  </si>
  <si>
    <t>310235241RT2</t>
  </si>
  <si>
    <t>Zazdívka otvorů pl.0,0225 m2 cihlami, tl.zdi 30 cm s použitím suché maltové směsi</t>
  </si>
  <si>
    <t>kus</t>
  </si>
  <si>
    <t>3+4</t>
  </si>
  <si>
    <t>61</t>
  </si>
  <si>
    <t>Upravy povrchů vnitřní</t>
  </si>
  <si>
    <t>611401211RT2</t>
  </si>
  <si>
    <t>Oprava omítky na stropech o ploše do 0,25 m2 vápennou štukovou omítkou</t>
  </si>
  <si>
    <t>611421420R00</t>
  </si>
  <si>
    <t xml:space="preserve">Omítka vnitřní stropů 1x rákosování, MVC, hladká </t>
  </si>
  <si>
    <t>m2</t>
  </si>
  <si>
    <t>612401191RT2</t>
  </si>
  <si>
    <t>Omítka malých ploch vnitřních stěn do 0,09 m2 vápennou štukovou omítkou</t>
  </si>
  <si>
    <t>8</t>
  </si>
  <si>
    <t>62</t>
  </si>
  <si>
    <t>Úpravy povrchů vnější</t>
  </si>
  <si>
    <t>624601125RZ3</t>
  </si>
  <si>
    <t xml:space="preserve">Tmelení spár 20 mm - pružný tmel </t>
  </si>
  <si>
    <t>m</t>
  </si>
  <si>
    <t>14</t>
  </si>
  <si>
    <t>94</t>
  </si>
  <si>
    <t>Lešení a stavební výtahy</t>
  </si>
  <si>
    <t>949942101R00</t>
  </si>
  <si>
    <t xml:space="preserve">Nájem za hydraulickou zvedací plošinu, H do 27 m </t>
  </si>
  <si>
    <t>h</t>
  </si>
  <si>
    <t>montáž VZT zařízení</t>
  </si>
  <si>
    <t>97</t>
  </si>
  <si>
    <t>Prorážení otvorů</t>
  </si>
  <si>
    <t>970031200R00</t>
  </si>
  <si>
    <t xml:space="preserve">Vrtání jádrové do zdiva cihelného do D 200 mm </t>
  </si>
  <si>
    <t>pro VZT potrubí D160 mm</t>
  </si>
  <si>
    <t>2*0,5</t>
  </si>
  <si>
    <t>971033231R00</t>
  </si>
  <si>
    <t xml:space="preserve">Vybourání otv. zeď cihel. 0,0225 m2, tl. 15cm, MVC </t>
  </si>
  <si>
    <t>.</t>
  </si>
  <si>
    <t>971033441R00</t>
  </si>
  <si>
    <t xml:space="preserve">Vybourání otv. zeď cihel. pl.0,25 m2, tl.30cm, MVC </t>
  </si>
  <si>
    <t>2+2</t>
  </si>
  <si>
    <t>972085391R00</t>
  </si>
  <si>
    <t xml:space="preserve">Vybourání otvoru  podhledu rabic. pl. 0,25 m2 </t>
  </si>
  <si>
    <t>99</t>
  </si>
  <si>
    <t>Staveništní přesun hmot</t>
  </si>
  <si>
    <t>999281111R00</t>
  </si>
  <si>
    <t xml:space="preserve">Přesun hmot pro opravy a údržbu do výšky 25 m </t>
  </si>
  <si>
    <t>t</t>
  </si>
  <si>
    <t>713</t>
  </si>
  <si>
    <t>Izolace tepelné</t>
  </si>
  <si>
    <t>240080886RZ3</t>
  </si>
  <si>
    <t xml:space="preserve">Izolace tepelná potrubí 4-hran do obv.1600 na trny </t>
  </si>
  <si>
    <t>Montáž tepelné izolace z min.vlny tl.30mm s povrchem z Al na šestihranném pletivu.</t>
  </si>
  <si>
    <t>3,5+1,2</t>
  </si>
  <si>
    <t>240080892RZ3</t>
  </si>
  <si>
    <t xml:space="preserve">Izolace tepelná potrubí kruhovéh do d=200 </t>
  </si>
  <si>
    <t>d 180:3</t>
  </si>
  <si>
    <t>240080893RZ3</t>
  </si>
  <si>
    <t xml:space="preserve">Izolace tepelná potrubí kruhovéh do d=400 </t>
  </si>
  <si>
    <t>d 315:1</t>
  </si>
  <si>
    <t>713571120RZ3</t>
  </si>
  <si>
    <t xml:space="preserve">Požárně ochranná manžeta hl. 60mm, EI 90, D 180 mm </t>
  </si>
  <si>
    <t>VZT strop:1</t>
  </si>
  <si>
    <t>63153562.RZ3</t>
  </si>
  <si>
    <t>Rohož izolační 65kg/m3 3000x1000x 30 mm</t>
  </si>
  <si>
    <t>Rohož našitá na drátěném pletivu</t>
  </si>
  <si>
    <t>Součinitel tepelné vodivosti: 0,042 W/m . K</t>
  </si>
  <si>
    <t>1,4*4,7*1,05</t>
  </si>
  <si>
    <t>0,09^2*3,14*3*1,05</t>
  </si>
  <si>
    <t>0,1575^2*3,14*1*1,05</t>
  </si>
  <si>
    <t>998713203R00</t>
  </si>
  <si>
    <t xml:space="preserve">Přesun hmot pro izolace tepelné, výšky do 24 m </t>
  </si>
  <si>
    <t>728</t>
  </si>
  <si>
    <t>Vzduchotechnika</t>
  </si>
  <si>
    <t>240070150RZ3</t>
  </si>
  <si>
    <t xml:space="preserve">Hlavice samotahová velikost 180 </t>
  </si>
  <si>
    <t>240070229R00</t>
  </si>
  <si>
    <t xml:space="preserve">Průchod střešní provedení 1 d 180 </t>
  </si>
  <si>
    <t>240070705R00</t>
  </si>
  <si>
    <t>Klapka 4hr.přetlaková těsná ORW 400x250 vč.montáže</t>
  </si>
  <si>
    <t>240070713RZ3</t>
  </si>
  <si>
    <t xml:space="preserve">Klapka zpětná pružinová LRK tšsná d 315 </t>
  </si>
  <si>
    <t>240070867R00</t>
  </si>
  <si>
    <t xml:space="preserve">Síto ochranné kruhové velikost  3150 </t>
  </si>
  <si>
    <t>240070919RZ3</t>
  </si>
  <si>
    <t xml:space="preserve">Žaluzie gravitační na potrubí 400x250 PTZ </t>
  </si>
  <si>
    <t>240071326RZ3</t>
  </si>
  <si>
    <t>Nasávací kus ABS+BSG d 315 mm s vložením sítě proti hmyzu</t>
  </si>
  <si>
    <t>240080380RZ3</t>
  </si>
  <si>
    <t xml:space="preserve">Manžeta pružná EVH d 315 </t>
  </si>
  <si>
    <t>- k ventilátoru</t>
  </si>
  <si>
    <t>1+1</t>
  </si>
  <si>
    <t>240080799T00</t>
  </si>
  <si>
    <t xml:space="preserve">Kotvení, těsnění, spojovací materiál </t>
  </si>
  <si>
    <t>kg</t>
  </si>
  <si>
    <t>56</t>
  </si>
  <si>
    <t>728111114R00</t>
  </si>
  <si>
    <t xml:space="preserve">Montáž potrubí plechového čtyřhranného do 0,13 m2 </t>
  </si>
  <si>
    <t>1+2,3+1,2</t>
  </si>
  <si>
    <t>728112112R00</t>
  </si>
  <si>
    <t xml:space="preserve">Montáž potrubí plechového kruhového do d 200 mm </t>
  </si>
  <si>
    <t>d 150:1,5+1,2</t>
  </si>
  <si>
    <t>d 180:1,2+3</t>
  </si>
  <si>
    <t>d 160:2</t>
  </si>
  <si>
    <t>728112114R00</t>
  </si>
  <si>
    <t xml:space="preserve">Montáž potrubí plechového kruhového do d 400 mm </t>
  </si>
  <si>
    <t>d 315:1,5</t>
  </si>
  <si>
    <t>728112331RZ3</t>
  </si>
  <si>
    <t xml:space="preserve">Montáž tvarovek plech. kruhových do d 200 mm </t>
  </si>
  <si>
    <t>d 150:1</t>
  </si>
  <si>
    <t>d 180:1+1+1</t>
  </si>
  <si>
    <t>728211731RZ3</t>
  </si>
  <si>
    <t xml:space="preserve">Montáž tvarovky plechové čtyřhranné do 0,13 m2 </t>
  </si>
  <si>
    <t>1+1+1</t>
  </si>
  <si>
    <t>728415113RZ3</t>
  </si>
  <si>
    <t xml:space="preserve">Montáž mřížky větrací nebo ventilační do 0,15 m2 </t>
  </si>
  <si>
    <t>3+1+1</t>
  </si>
  <si>
    <t>728415114RZ3</t>
  </si>
  <si>
    <t>Montáž mřížky větrací nebo ventilační protipožární</t>
  </si>
  <si>
    <t>728415130RZ1</t>
  </si>
  <si>
    <t>Dodávka a montáž požární mřížky PVM 300x320 - DV9-T</t>
  </si>
  <si>
    <t>728614211R00</t>
  </si>
  <si>
    <t xml:space="preserve">Mtž ventilátoru axiál. nízkotl. potrub. do d 200mm </t>
  </si>
  <si>
    <t>728615214R00</t>
  </si>
  <si>
    <t xml:space="preserve">Mtž ventilátoru axiál. středotl.potrub. do d 400mm </t>
  </si>
  <si>
    <t>283550243.F</t>
  </si>
  <si>
    <t>Páska samolepicí a těsnící ALU š=50mm/33m</t>
  </si>
  <si>
    <t>42911704.RZ3</t>
  </si>
  <si>
    <t>Ventilátor axiální d=100, s čelní deskou vč.montážní příruby</t>
  </si>
  <si>
    <t xml:space="preserve">Dle specifikace na výkrese </t>
  </si>
  <si>
    <t>42911709.RZ3</t>
  </si>
  <si>
    <t>Ventilátor axiální d=150, s čelní deskou vč.montážní příruby</t>
  </si>
  <si>
    <t>42911745.RZ3</t>
  </si>
  <si>
    <t>Konzola montážní k axial.stř.ventilátoru d 315</t>
  </si>
  <si>
    <t>42911747.RZ3</t>
  </si>
  <si>
    <t>Příruba pro kruhové potrubí d 315</t>
  </si>
  <si>
    <t>- připojení ventilátoru</t>
  </si>
  <si>
    <t>42912658.RZ3</t>
  </si>
  <si>
    <t>Ventilátor axial.středotl.do potrubí d 315 380V/60Hz, průtok 2.117 m3/h</t>
  </si>
  <si>
    <t>42973036RZ3</t>
  </si>
  <si>
    <t>Mřížka stěnová 400x250 Al, žaluzie horizontální</t>
  </si>
  <si>
    <t>42973038RZ3</t>
  </si>
  <si>
    <t>Mřížka stěnová 400x300 Al, žaluzie vertikální</t>
  </si>
  <si>
    <t>42973039RZ3</t>
  </si>
  <si>
    <t>Požární mřížka PVM 300x320 – DV9-T EI 30</t>
  </si>
  <si>
    <t>pro napojení na EPS</t>
  </si>
  <si>
    <t>42973050.RZ3</t>
  </si>
  <si>
    <t>Mřížka dveřní plast.oboustr. 445x82 - PT 489b</t>
  </si>
  <si>
    <t>42981284.RZ3</t>
  </si>
  <si>
    <t>Trouba stáčená d 150 délka 1000 mm pozinkovaná</t>
  </si>
  <si>
    <t>1,5+1,2</t>
  </si>
  <si>
    <t>42981286.RZ3</t>
  </si>
  <si>
    <t>Trouba stáčená d 180 délka 1000 mm pozinkovaná</t>
  </si>
  <si>
    <t>1,2+3</t>
  </si>
  <si>
    <t>42981292RZ3</t>
  </si>
  <si>
    <t>Trouba stlačená d 160 délka 1000 mm pozinkovaná</t>
  </si>
  <si>
    <t>2</t>
  </si>
  <si>
    <t>42982102</t>
  </si>
  <si>
    <t>Trouba rovná 4hranná do d 1500 mm potr. 1 Pz plech</t>
  </si>
  <si>
    <t>1,1+2,3+1,2</t>
  </si>
  <si>
    <t>42982122</t>
  </si>
  <si>
    <t>Tvarovka 4hranná do d 1500 mm potrubí 1 Pz plech</t>
  </si>
  <si>
    <t>429825281RZ3</t>
  </si>
  <si>
    <t>Tvarovka kruhová, d 150 mm Pz plech</t>
  </si>
  <si>
    <t>koleno 150/90°:1</t>
  </si>
  <si>
    <t>429825283RZ3</t>
  </si>
  <si>
    <t>Tvarovka kruhová, d 200 mm Pz plech</t>
  </si>
  <si>
    <t>koleno 180/90°:1</t>
  </si>
  <si>
    <t>přechod 150/180:2</t>
  </si>
  <si>
    <t>odb.180100/180:1</t>
  </si>
  <si>
    <t>odb.180/180/180:1</t>
  </si>
  <si>
    <t>998728203R00</t>
  </si>
  <si>
    <t xml:space="preserve">Přesun hmot pro vzduchotechniku, výšky do 24 m </t>
  </si>
  <si>
    <t>904      R01</t>
  </si>
  <si>
    <t>Hzs-zkoušky v rámci montáž.prací Komplexní vyzkoušení a nastavení VZT</t>
  </si>
  <si>
    <t>12</t>
  </si>
  <si>
    <t>762</t>
  </si>
  <si>
    <t>Konstrukce tesařské</t>
  </si>
  <si>
    <t>762191911R00</t>
  </si>
  <si>
    <t xml:space="preserve">Zabednění otvorů stěn 1stranně prkny do pl. 1 m2 </t>
  </si>
  <si>
    <t>762191911RT2</t>
  </si>
  <si>
    <t>Zabednění otvorů stěn 1stranně prkny do pl. 1 m2 včetně hranolů 10/10, prken tl. 24 mm</t>
  </si>
  <si>
    <t>762341921R00</t>
  </si>
  <si>
    <t xml:space="preserve">Vyřezání otvorů střech, v bednění pl. do 1 m2 </t>
  </si>
  <si>
    <t>998762203R00</t>
  </si>
  <si>
    <t xml:space="preserve">Přesun hmot pro tesařské konstrukce, výšky do 24 m </t>
  </si>
  <si>
    <t>767</t>
  </si>
  <si>
    <t>Konstrukce zámečnické</t>
  </si>
  <si>
    <t>240071289R00</t>
  </si>
  <si>
    <t>Zhotovení závěsů pro kruhové a 4hran. potrubí včetně dodávky materiálu</t>
  </si>
  <si>
    <t>VZT:36</t>
  </si>
  <si>
    <t>767995101R00</t>
  </si>
  <si>
    <t xml:space="preserve">Montáž kovových atypických konstrukcí do 5 kg </t>
  </si>
  <si>
    <t>7,2</t>
  </si>
  <si>
    <t>998767203R00</t>
  </si>
  <si>
    <t xml:space="preserve">Přesun hmot pro zámečnické konstr., výšky do 24 m </t>
  </si>
  <si>
    <t>783</t>
  </si>
  <si>
    <t>Nátěry</t>
  </si>
  <si>
    <t>783222100R00</t>
  </si>
  <si>
    <t xml:space="preserve">Nátěr syntetický kovových konstrukcí dvojnásobný </t>
  </si>
  <si>
    <t>1,8</t>
  </si>
  <si>
    <t>783226100R00</t>
  </si>
  <si>
    <t xml:space="preserve">Nátěr syntetický kovových konstrukcí základní </t>
  </si>
  <si>
    <t>D96</t>
  </si>
  <si>
    <t>Přesuny suti a vybouraných hmot</t>
  </si>
  <si>
    <t>979017112R00</t>
  </si>
  <si>
    <t xml:space="preserve">Svislé přemístění vyb. hmot nošením na H do 3,5 m </t>
  </si>
  <si>
    <t>979017191R00</t>
  </si>
  <si>
    <t xml:space="preserve">Příplatek k přemístění suti za dalších H 3,5 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</si>
  <si>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</si>
  <si>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</si>
  <si>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</si>
  <si>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</si>
  <si>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</si>
  <si>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</si>
  <si>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</si>
  <si>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</si>
  <si>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</si>
  <si>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</si>
  <si>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979999999R00</t>
  </si>
  <si>
    <t xml:space="preserve">Poplatek za skládku 10 % příměsí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</si>
</sst>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8" xfId="1" applyFont="1" applyBorder="1" applyAlignment="1">
      <alignment horizontal="center" vertical="top"/>
    </xf>
    <xf numFmtId="49" fontId="16" fillId="0" borderId="58" xfId="1" applyNumberFormat="1" applyFont="1" applyBorder="1" applyAlignment="1">
      <alignment horizontal="left" vertical="top"/>
    </xf>
    <xf numFmtId="0" fontId="16" fillId="0" borderId="58" xfId="1" applyFont="1" applyBorder="1" applyAlignment="1">
      <alignment vertical="top" wrapText="1"/>
    </xf>
    <xf numFmtId="49" fontId="16" fillId="0" borderId="58" xfId="1" applyNumberFormat="1" applyFont="1" applyBorder="1" applyAlignment="1">
      <alignment horizontal="center" shrinkToFit="1"/>
    </xf>
    <xf numFmtId="4" fontId="16" fillId="0" borderId="58" xfId="1" applyNumberFormat="1" applyFont="1" applyBorder="1" applyAlignment="1">
      <alignment horizontal="right"/>
    </xf>
    <xf numFmtId="4" fontId="16" fillId="0" borderId="58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2" fillId="4" borderId="0" xfId="0" applyFont="1" applyFill="1" applyBorder="1" applyAlignment="1">
      <alignment horizontal="centerContinuous"/>
    </xf>
    <xf numFmtId="3" fontId="2" fillId="4" borderId="0" xfId="0" applyNumberFormat="1" applyFont="1" applyFill="1" applyBorder="1" applyAlignment="1">
      <alignment horizontal="centerContinuous"/>
    </xf>
    <xf numFmtId="0" fontId="0" fillId="4" borderId="0" xfId="0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165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3" fontId="4" fillId="4" borderId="0" xfId="0" applyNumberFormat="1" applyFont="1" applyFill="1" applyBorder="1" applyAlignment="1">
      <alignment horizontal="right"/>
    </xf>
    <xf numFmtId="0" fontId="10" fillId="4" borderId="0" xfId="0" applyFont="1" applyFill="1" applyBorder="1"/>
    <xf numFmtId="3" fontId="11" fillId="4" borderId="0" xfId="0" applyNumberFormat="1" applyFont="1" applyFill="1" applyBorder="1"/>
    <xf numFmtId="4" fontId="11" fillId="4" borderId="0" xfId="0" applyNumberFormat="1" applyFont="1" applyFill="1" applyBorder="1"/>
    <xf numFmtId="4" fontId="0" fillId="4" borderId="0" xfId="0" applyNumberForma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71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13</v>
      </c>
      <c r="D2" s="5" t="str">
        <f>Rekapitulace!G2</f>
        <v>Vzduchotechnika 4.NP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68</v>
      </c>
      <c r="B5" s="18"/>
      <c r="C5" s="19" t="s">
        <v>75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73</v>
      </c>
      <c r="B7" s="25"/>
      <c r="C7" s="26" t="s">
        <v>74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20200307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>
        <f>Rekapitulace!A24</f>
        <v>0</v>
      </c>
      <c r="E15" s="61"/>
      <c r="F15" s="62"/>
      <c r="G15" s="59">
        <f>Rekapitulace!I24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>
        <f>Rekapitulace!A25</f>
        <v>0</v>
      </c>
      <c r="E16" s="63"/>
      <c r="F16" s="64"/>
      <c r="G16" s="59">
        <f>Rekapitulace!I25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>
        <f>Rekapitulace!A26</f>
        <v>0</v>
      </c>
      <c r="E17" s="63"/>
      <c r="F17" s="64"/>
      <c r="G17" s="59">
        <f>Rekapitulace!I26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>
        <f>Rekapitulace!A27</f>
        <v>0</v>
      </c>
      <c r="E18" s="63"/>
      <c r="F18" s="64"/>
      <c r="G18" s="59">
        <f>Rekapitulace!I27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>
        <f>Rekapitulace!A28</f>
        <v>0</v>
      </c>
      <c r="E19" s="63"/>
      <c r="F19" s="64"/>
      <c r="G19" s="59">
        <f>Rekapitulace!I28</f>
        <v>0</v>
      </c>
    </row>
    <row r="20" spans="1:7" ht="15.95" customHeight="1" x14ac:dyDescent="0.2">
      <c r="A20" s="67"/>
      <c r="B20" s="58"/>
      <c r="C20" s="59"/>
      <c r="D20" s="9">
        <f>Rekapitulace!A29</f>
        <v>0</v>
      </c>
      <c r="E20" s="63"/>
      <c r="F20" s="64"/>
      <c r="G20" s="59">
        <f>Rekapitulace!I29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>
        <f>Rekapitulace!A30</f>
        <v>0</v>
      </c>
      <c r="E21" s="63"/>
      <c r="F21" s="64"/>
      <c r="G21" s="59">
        <f>Rekapitulace!I30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3"/>
  <sheetViews>
    <sheetView workbookViewId="0">
      <selection activeCell="A21" sqref="A21:M4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8" t="s">
        <v>48</v>
      </c>
      <c r="B1" s="109"/>
      <c r="C1" s="110" t="str">
        <f>CONCATENATE(cislostavby," ",nazevstavby)</f>
        <v>20200307 OOP Město Albrechtice</v>
      </c>
      <c r="D1" s="111"/>
      <c r="E1" s="112"/>
      <c r="F1" s="111"/>
      <c r="G1" s="113" t="s">
        <v>49</v>
      </c>
      <c r="H1" s="114" t="s">
        <v>76</v>
      </c>
      <c r="I1" s="115"/>
    </row>
    <row r="2" spans="1:9" ht="13.5" thickBot="1" x14ac:dyDescent="0.25">
      <c r="A2" s="116" t="s">
        <v>50</v>
      </c>
      <c r="B2" s="117"/>
      <c r="C2" s="118" t="str">
        <f>CONCATENATE(cisloobjektu," ",nazevobjektu)</f>
        <v>1 Stavební úpravy 1.NP a 4.NP</v>
      </c>
      <c r="D2" s="119"/>
      <c r="E2" s="120"/>
      <c r="F2" s="119"/>
      <c r="G2" s="121" t="s">
        <v>77</v>
      </c>
      <c r="H2" s="122"/>
      <c r="I2" s="123"/>
    </row>
    <row r="3" spans="1:9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 x14ac:dyDescent="0.2">
      <c r="A7" s="209" t="str">
        <f>Položky!B7</f>
        <v>3</v>
      </c>
      <c r="B7" s="133" t="str">
        <f>Položky!C7</f>
        <v>Svislé a kompletní konstrukce</v>
      </c>
      <c r="C7" s="69"/>
      <c r="D7" s="134"/>
      <c r="E7" s="210">
        <f>Položky!BA10</f>
        <v>0</v>
      </c>
      <c r="F7" s="211">
        <f>Položky!BB10</f>
        <v>0</v>
      </c>
      <c r="G7" s="211">
        <f>Položky!BC10</f>
        <v>0</v>
      </c>
      <c r="H7" s="211">
        <f>Položky!BD10</f>
        <v>0</v>
      </c>
      <c r="I7" s="212">
        <f>Položky!BE10</f>
        <v>0</v>
      </c>
    </row>
    <row r="8" spans="1:9" s="37" customFormat="1" x14ac:dyDescent="0.2">
      <c r="A8" s="209" t="str">
        <f>Položky!B11</f>
        <v>61</v>
      </c>
      <c r="B8" s="133" t="str">
        <f>Položky!C11</f>
        <v>Upravy povrchů vnitřní</v>
      </c>
      <c r="C8" s="69"/>
      <c r="D8" s="134"/>
      <c r="E8" s="210">
        <f>Položky!BA18</f>
        <v>0</v>
      </c>
      <c r="F8" s="211">
        <f>Položky!BB18</f>
        <v>0</v>
      </c>
      <c r="G8" s="211">
        <f>Položky!BC18</f>
        <v>0</v>
      </c>
      <c r="H8" s="211">
        <f>Položky!BD18</f>
        <v>0</v>
      </c>
      <c r="I8" s="212">
        <f>Položky!BE18</f>
        <v>0</v>
      </c>
    </row>
    <row r="9" spans="1:9" s="37" customFormat="1" x14ac:dyDescent="0.2">
      <c r="A9" s="209" t="str">
        <f>Položky!B19</f>
        <v>62</v>
      </c>
      <c r="B9" s="133" t="str">
        <f>Položky!C19</f>
        <v>Úpravy povrchů vnější</v>
      </c>
      <c r="C9" s="69"/>
      <c r="D9" s="134"/>
      <c r="E9" s="210">
        <f>Položky!BA22</f>
        <v>0</v>
      </c>
      <c r="F9" s="211">
        <f>Položky!BB22</f>
        <v>0</v>
      </c>
      <c r="G9" s="211">
        <f>Položky!BC22</f>
        <v>0</v>
      </c>
      <c r="H9" s="211">
        <f>Položky!BD22</f>
        <v>0</v>
      </c>
      <c r="I9" s="212">
        <f>Položky!BE22</f>
        <v>0</v>
      </c>
    </row>
    <row r="10" spans="1:9" s="37" customFormat="1" x14ac:dyDescent="0.2">
      <c r="A10" s="209" t="str">
        <f>Položky!B23</f>
        <v>94</v>
      </c>
      <c r="B10" s="133" t="str">
        <f>Položky!C23</f>
        <v>Lešení a stavební výtahy</v>
      </c>
      <c r="C10" s="69"/>
      <c r="D10" s="134"/>
      <c r="E10" s="210">
        <f>Položky!BA26</f>
        <v>0</v>
      </c>
      <c r="F10" s="211">
        <f>Položky!BB26</f>
        <v>0</v>
      </c>
      <c r="G10" s="211">
        <f>Položky!BC26</f>
        <v>0</v>
      </c>
      <c r="H10" s="211">
        <f>Položky!BD26</f>
        <v>0</v>
      </c>
      <c r="I10" s="212">
        <f>Položky!BE26</f>
        <v>0</v>
      </c>
    </row>
    <row r="11" spans="1:9" s="37" customFormat="1" x14ac:dyDescent="0.2">
      <c r="A11" s="209" t="str">
        <f>Položky!B27</f>
        <v>97</v>
      </c>
      <c r="B11" s="133" t="str">
        <f>Položky!C27</f>
        <v>Prorážení otvorů</v>
      </c>
      <c r="C11" s="69"/>
      <c r="D11" s="134"/>
      <c r="E11" s="210">
        <f>Položky!BA38</f>
        <v>0</v>
      </c>
      <c r="F11" s="211">
        <f>Položky!BB38</f>
        <v>0</v>
      </c>
      <c r="G11" s="211">
        <f>Položky!BC38</f>
        <v>0</v>
      </c>
      <c r="H11" s="211">
        <f>Položky!BD38</f>
        <v>0</v>
      </c>
      <c r="I11" s="212">
        <f>Položky!BE38</f>
        <v>0</v>
      </c>
    </row>
    <row r="12" spans="1:9" s="37" customFormat="1" x14ac:dyDescent="0.2">
      <c r="A12" s="209" t="str">
        <f>Položky!B39</f>
        <v>99</v>
      </c>
      <c r="B12" s="133" t="str">
        <f>Položky!C39</f>
        <v>Staveništní přesun hmot</v>
      </c>
      <c r="C12" s="69"/>
      <c r="D12" s="134"/>
      <c r="E12" s="210">
        <f>Položky!BA41</f>
        <v>0</v>
      </c>
      <c r="F12" s="211">
        <f>Položky!BB41</f>
        <v>0</v>
      </c>
      <c r="G12" s="211">
        <f>Položky!BC41</f>
        <v>0</v>
      </c>
      <c r="H12" s="211">
        <f>Položky!BD41</f>
        <v>0</v>
      </c>
      <c r="I12" s="212">
        <f>Položky!BE41</f>
        <v>0</v>
      </c>
    </row>
    <row r="13" spans="1:9" s="37" customFormat="1" x14ac:dyDescent="0.2">
      <c r="A13" s="209" t="str">
        <f>Položky!B42</f>
        <v>713</v>
      </c>
      <c r="B13" s="133" t="str">
        <f>Položky!C42</f>
        <v>Izolace tepelné</v>
      </c>
      <c r="C13" s="69"/>
      <c r="D13" s="134"/>
      <c r="E13" s="210">
        <f>Položky!BA61</f>
        <v>0</v>
      </c>
      <c r="F13" s="211">
        <f>Položky!BB61</f>
        <v>0</v>
      </c>
      <c r="G13" s="211">
        <f>Položky!BC61</f>
        <v>0</v>
      </c>
      <c r="H13" s="211">
        <f>Položky!BD61</f>
        <v>0</v>
      </c>
      <c r="I13" s="212">
        <f>Položky!BE61</f>
        <v>0</v>
      </c>
    </row>
    <row r="14" spans="1:9" s="37" customFormat="1" x14ac:dyDescent="0.2">
      <c r="A14" s="209" t="str">
        <f>Položky!B62</f>
        <v>728</v>
      </c>
      <c r="B14" s="133" t="str">
        <f>Položky!C62</f>
        <v>Vzduchotechnika</v>
      </c>
      <c r="C14" s="69"/>
      <c r="D14" s="134"/>
      <c r="E14" s="210">
        <f>Položky!BA155</f>
        <v>0</v>
      </c>
      <c r="F14" s="211">
        <f>Položky!BB155</f>
        <v>0</v>
      </c>
      <c r="G14" s="211">
        <f>Položky!BC155</f>
        <v>0</v>
      </c>
      <c r="H14" s="211">
        <f>Položky!BD155</f>
        <v>0</v>
      </c>
      <c r="I14" s="212">
        <f>Položky!BE155</f>
        <v>0</v>
      </c>
    </row>
    <row r="15" spans="1:9" s="37" customFormat="1" x14ac:dyDescent="0.2">
      <c r="A15" s="209" t="str">
        <f>Položky!B156</f>
        <v>762</v>
      </c>
      <c r="B15" s="133" t="str">
        <f>Položky!C156</f>
        <v>Konstrukce tesařské</v>
      </c>
      <c r="C15" s="69"/>
      <c r="D15" s="134"/>
      <c r="E15" s="210">
        <f>Položky!BA164</f>
        <v>0</v>
      </c>
      <c r="F15" s="211">
        <f>Položky!BB164</f>
        <v>0</v>
      </c>
      <c r="G15" s="211">
        <f>Položky!BC164</f>
        <v>0</v>
      </c>
      <c r="H15" s="211">
        <f>Položky!BD164</f>
        <v>0</v>
      </c>
      <c r="I15" s="212">
        <f>Položky!BE164</f>
        <v>0</v>
      </c>
    </row>
    <row r="16" spans="1:9" s="37" customFormat="1" x14ac:dyDescent="0.2">
      <c r="A16" s="209" t="str">
        <f>Položky!B165</f>
        <v>767</v>
      </c>
      <c r="B16" s="133" t="str">
        <f>Položky!C165</f>
        <v>Konstrukce zámečnické</v>
      </c>
      <c r="C16" s="69"/>
      <c r="D16" s="134"/>
      <c r="E16" s="210">
        <f>Položky!BA172</f>
        <v>0</v>
      </c>
      <c r="F16" s="211">
        <f>Položky!BB172</f>
        <v>0</v>
      </c>
      <c r="G16" s="211">
        <f>Položky!BC172</f>
        <v>0</v>
      </c>
      <c r="H16" s="211">
        <f>Položky!BD172</f>
        <v>0</v>
      </c>
      <c r="I16" s="212">
        <f>Položky!BE172</f>
        <v>0</v>
      </c>
    </row>
    <row r="17" spans="1:57" s="37" customFormat="1" x14ac:dyDescent="0.2">
      <c r="A17" s="209" t="str">
        <f>Položky!B173</f>
        <v>783</v>
      </c>
      <c r="B17" s="133" t="str">
        <f>Položky!C173</f>
        <v>Nátěry</v>
      </c>
      <c r="C17" s="69"/>
      <c r="D17" s="134"/>
      <c r="E17" s="210">
        <f>Položky!BA178</f>
        <v>0</v>
      </c>
      <c r="F17" s="211">
        <f>Položky!BB178</f>
        <v>0</v>
      </c>
      <c r="G17" s="211">
        <f>Položky!BC178</f>
        <v>0</v>
      </c>
      <c r="H17" s="211">
        <f>Položky!BD178</f>
        <v>0</v>
      </c>
      <c r="I17" s="212">
        <f>Položky!BE178</f>
        <v>0</v>
      </c>
    </row>
    <row r="18" spans="1:57" s="37" customFormat="1" ht="13.5" thickBot="1" x14ac:dyDescent="0.25">
      <c r="A18" s="209" t="str">
        <f>Položky!B179</f>
        <v>D96</v>
      </c>
      <c r="B18" s="133" t="str">
        <f>Položky!C179</f>
        <v>Přesuny suti a vybouraných hmot</v>
      </c>
      <c r="C18" s="69"/>
      <c r="D18" s="134"/>
      <c r="E18" s="210">
        <f>Položky!BA196</f>
        <v>0</v>
      </c>
      <c r="F18" s="211">
        <f>Položky!BB196</f>
        <v>0</v>
      </c>
      <c r="G18" s="211">
        <f>Položky!BC196</f>
        <v>0</v>
      </c>
      <c r="H18" s="211">
        <f>Položky!BD196</f>
        <v>0</v>
      </c>
      <c r="I18" s="212">
        <f>Položky!BE196</f>
        <v>0</v>
      </c>
    </row>
    <row r="19" spans="1:57" s="141" customFormat="1" ht="13.5" thickBot="1" x14ac:dyDescent="0.25">
      <c r="A19" s="135"/>
      <c r="B19" s="136" t="s">
        <v>57</v>
      </c>
      <c r="C19" s="136"/>
      <c r="D19" s="137"/>
      <c r="E19" s="138">
        <f>SUM(E7:E18)</f>
        <v>0</v>
      </c>
      <c r="F19" s="139">
        <f>SUM(F7:F18)</f>
        <v>0</v>
      </c>
      <c r="G19" s="139">
        <f>SUM(G7:G18)</f>
        <v>0</v>
      </c>
      <c r="H19" s="139">
        <f>SUM(H7:H18)</f>
        <v>0</v>
      </c>
      <c r="I19" s="140">
        <f>SUM(I7:I18)</f>
        <v>0</v>
      </c>
    </row>
    <row r="20" spans="1:57" x14ac:dyDescent="0.2">
      <c r="A20" s="69"/>
      <c r="B20" s="69"/>
      <c r="C20" s="69"/>
      <c r="D20" s="69"/>
      <c r="E20" s="69"/>
      <c r="F20" s="69"/>
      <c r="G20" s="69"/>
      <c r="H20" s="69"/>
      <c r="I20" s="69"/>
    </row>
    <row r="21" spans="1:57" ht="19.5" customHeight="1" x14ac:dyDescent="0.25">
      <c r="A21" s="213"/>
      <c r="B21" s="213"/>
      <c r="C21" s="213"/>
      <c r="D21" s="213"/>
      <c r="E21" s="213"/>
      <c r="F21" s="213"/>
      <c r="G21" s="214"/>
      <c r="H21" s="213"/>
      <c r="I21" s="213"/>
      <c r="J21" s="215"/>
      <c r="K21" s="215"/>
      <c r="L21" s="215"/>
      <c r="M21" s="215"/>
      <c r="BA21" s="43"/>
      <c r="BB21" s="43"/>
      <c r="BC21" s="43"/>
      <c r="BD21" s="43"/>
      <c r="BE21" s="43"/>
    </row>
    <row r="22" spans="1:57" x14ac:dyDescent="0.2">
      <c r="A22" s="216"/>
      <c r="B22" s="216"/>
      <c r="C22" s="216"/>
      <c r="D22" s="216"/>
      <c r="E22" s="216"/>
      <c r="F22" s="216"/>
      <c r="G22" s="216"/>
      <c r="H22" s="216"/>
      <c r="I22" s="216"/>
      <c r="J22" s="215"/>
      <c r="K22" s="215"/>
      <c r="L22" s="215"/>
      <c r="M22" s="215"/>
    </row>
    <row r="23" spans="1:57" x14ac:dyDescent="0.2">
      <c r="A23" s="217"/>
      <c r="B23" s="217"/>
      <c r="C23" s="217"/>
      <c r="D23" s="216"/>
      <c r="E23" s="218"/>
      <c r="F23" s="218"/>
      <c r="G23" s="219"/>
      <c r="H23" s="220"/>
      <c r="I23" s="220"/>
      <c r="J23" s="215"/>
      <c r="K23" s="215"/>
      <c r="L23" s="215"/>
      <c r="M23" s="215"/>
    </row>
    <row r="24" spans="1:57" x14ac:dyDescent="0.2">
      <c r="A24" s="216"/>
      <c r="B24" s="216"/>
      <c r="C24" s="216"/>
      <c r="D24" s="216"/>
      <c r="E24" s="221"/>
      <c r="F24" s="222"/>
      <c r="G24" s="221"/>
      <c r="H24" s="223"/>
      <c r="I24" s="221"/>
      <c r="J24" s="215"/>
      <c r="K24" s="215"/>
      <c r="L24" s="215"/>
      <c r="M24" s="215"/>
      <c r="BA24">
        <v>0</v>
      </c>
    </row>
    <row r="25" spans="1:57" x14ac:dyDescent="0.2">
      <c r="A25" s="216"/>
      <c r="B25" s="216"/>
      <c r="C25" s="216"/>
      <c r="D25" s="216"/>
      <c r="E25" s="221"/>
      <c r="F25" s="222"/>
      <c r="G25" s="221"/>
      <c r="H25" s="223"/>
      <c r="I25" s="221"/>
      <c r="J25" s="215"/>
      <c r="K25" s="215"/>
      <c r="L25" s="215"/>
      <c r="M25" s="215"/>
      <c r="BA25">
        <v>0</v>
      </c>
    </row>
    <row r="26" spans="1:57" x14ac:dyDescent="0.2">
      <c r="A26" s="216"/>
      <c r="B26" s="216"/>
      <c r="C26" s="216"/>
      <c r="D26" s="216"/>
      <c r="E26" s="221"/>
      <c r="F26" s="222"/>
      <c r="G26" s="221"/>
      <c r="H26" s="223"/>
      <c r="I26" s="221"/>
      <c r="J26" s="215"/>
      <c r="K26" s="215"/>
      <c r="L26" s="215"/>
      <c r="M26" s="215"/>
      <c r="BA26">
        <v>0</v>
      </c>
    </row>
    <row r="27" spans="1:57" x14ac:dyDescent="0.2">
      <c r="A27" s="216"/>
      <c r="B27" s="216"/>
      <c r="C27" s="216"/>
      <c r="D27" s="216"/>
      <c r="E27" s="221"/>
      <c r="F27" s="222"/>
      <c r="G27" s="221"/>
      <c r="H27" s="223"/>
      <c r="I27" s="221"/>
      <c r="J27" s="215"/>
      <c r="K27" s="215"/>
      <c r="L27" s="215"/>
      <c r="M27" s="215"/>
      <c r="BA27">
        <v>0</v>
      </c>
    </row>
    <row r="28" spans="1:57" x14ac:dyDescent="0.2">
      <c r="A28" s="216"/>
      <c r="B28" s="216"/>
      <c r="C28" s="216"/>
      <c r="D28" s="216"/>
      <c r="E28" s="221"/>
      <c r="F28" s="222"/>
      <c r="G28" s="221"/>
      <c r="H28" s="223"/>
      <c r="I28" s="221"/>
      <c r="J28" s="215"/>
      <c r="K28" s="215"/>
      <c r="L28" s="215"/>
      <c r="M28" s="215"/>
      <c r="BA28">
        <v>1</v>
      </c>
    </row>
    <row r="29" spans="1:57" x14ac:dyDescent="0.2">
      <c r="A29" s="216"/>
      <c r="B29" s="216"/>
      <c r="C29" s="216"/>
      <c r="D29" s="216"/>
      <c r="E29" s="221"/>
      <c r="F29" s="222"/>
      <c r="G29" s="221"/>
      <c r="H29" s="223"/>
      <c r="I29" s="221"/>
      <c r="J29" s="215"/>
      <c r="K29" s="215"/>
      <c r="L29" s="215"/>
      <c r="M29" s="215"/>
      <c r="BA29">
        <v>1</v>
      </c>
    </row>
    <row r="30" spans="1:57" x14ac:dyDescent="0.2">
      <c r="A30" s="216"/>
      <c r="B30" s="216"/>
      <c r="C30" s="216"/>
      <c r="D30" s="216"/>
      <c r="E30" s="221"/>
      <c r="F30" s="222"/>
      <c r="G30" s="221"/>
      <c r="H30" s="223"/>
      <c r="I30" s="221"/>
      <c r="J30" s="215"/>
      <c r="K30" s="215"/>
      <c r="L30" s="215"/>
      <c r="M30" s="215"/>
      <c r="BA30">
        <v>2</v>
      </c>
    </row>
    <row r="31" spans="1:57" x14ac:dyDescent="0.2">
      <c r="A31" s="216"/>
      <c r="B31" s="216"/>
      <c r="C31" s="216"/>
      <c r="D31" s="216"/>
      <c r="E31" s="221"/>
      <c r="F31" s="222"/>
      <c r="G31" s="221"/>
      <c r="H31" s="223"/>
      <c r="I31" s="221"/>
      <c r="J31" s="215"/>
      <c r="K31" s="215"/>
      <c r="L31" s="215"/>
      <c r="M31" s="215"/>
      <c r="BA31">
        <v>2</v>
      </c>
    </row>
    <row r="32" spans="1:57" x14ac:dyDescent="0.2">
      <c r="A32" s="216"/>
      <c r="B32" s="217"/>
      <c r="C32" s="216"/>
      <c r="D32" s="224"/>
      <c r="E32" s="224"/>
      <c r="F32" s="224"/>
      <c r="G32" s="224"/>
      <c r="H32" s="225"/>
      <c r="I32" s="225"/>
      <c r="J32" s="215"/>
      <c r="K32" s="215"/>
      <c r="L32" s="215"/>
      <c r="M32" s="215"/>
    </row>
    <row r="33" spans="1:13" x14ac:dyDescent="0.2">
      <c r="A33" s="215"/>
      <c r="B33" s="215"/>
      <c r="C33" s="215"/>
      <c r="D33" s="215"/>
      <c r="E33" s="215"/>
      <c r="F33" s="215"/>
      <c r="G33" s="215"/>
      <c r="H33" s="215"/>
      <c r="I33" s="215"/>
      <c r="J33" s="215"/>
      <c r="K33" s="215"/>
      <c r="L33" s="215"/>
      <c r="M33" s="215"/>
    </row>
    <row r="34" spans="1:13" x14ac:dyDescent="0.2">
      <c r="A34" s="215"/>
      <c r="B34" s="226"/>
      <c r="C34" s="215"/>
      <c r="D34" s="215"/>
      <c r="E34" s="215"/>
      <c r="F34" s="227"/>
      <c r="G34" s="228"/>
      <c r="H34" s="228"/>
      <c r="I34" s="229"/>
      <c r="J34" s="215"/>
      <c r="K34" s="215"/>
      <c r="L34" s="215"/>
      <c r="M34" s="215"/>
    </row>
    <row r="35" spans="1:13" x14ac:dyDescent="0.2">
      <c r="A35" s="215"/>
      <c r="B35" s="215"/>
      <c r="C35" s="215"/>
      <c r="D35" s="215"/>
      <c r="E35" s="215"/>
      <c r="F35" s="227"/>
      <c r="G35" s="228"/>
      <c r="H35" s="228"/>
      <c r="I35" s="229"/>
      <c r="J35" s="215"/>
      <c r="K35" s="215"/>
      <c r="L35" s="215"/>
      <c r="M35" s="215"/>
    </row>
    <row r="36" spans="1:13" x14ac:dyDescent="0.2">
      <c r="A36" s="215"/>
      <c r="B36" s="215"/>
      <c r="C36" s="215"/>
      <c r="D36" s="215"/>
      <c r="E36" s="215"/>
      <c r="F36" s="227"/>
      <c r="G36" s="228"/>
      <c r="H36" s="228"/>
      <c r="I36" s="229"/>
      <c r="J36" s="215"/>
      <c r="K36" s="215"/>
      <c r="L36" s="215"/>
      <c r="M36" s="215"/>
    </row>
    <row r="37" spans="1:13" x14ac:dyDescent="0.2">
      <c r="A37" s="215"/>
      <c r="B37" s="215"/>
      <c r="C37" s="215"/>
      <c r="D37" s="215"/>
      <c r="E37" s="215"/>
      <c r="F37" s="227"/>
      <c r="G37" s="228"/>
      <c r="H37" s="228"/>
      <c r="I37" s="229"/>
      <c r="J37" s="215"/>
      <c r="K37" s="215"/>
      <c r="L37" s="215"/>
      <c r="M37" s="215"/>
    </row>
    <row r="38" spans="1:13" x14ac:dyDescent="0.2">
      <c r="A38" s="215"/>
      <c r="B38" s="215"/>
      <c r="C38" s="215"/>
      <c r="D38" s="215"/>
      <c r="E38" s="215"/>
      <c r="F38" s="227"/>
      <c r="G38" s="228"/>
      <c r="H38" s="228"/>
      <c r="I38" s="229"/>
      <c r="J38" s="215"/>
      <c r="K38" s="215"/>
      <c r="L38" s="215"/>
      <c r="M38" s="215"/>
    </row>
    <row r="39" spans="1:13" x14ac:dyDescent="0.2">
      <c r="A39" s="215"/>
      <c r="B39" s="215"/>
      <c r="C39" s="215"/>
      <c r="D39" s="215"/>
      <c r="E39" s="215"/>
      <c r="F39" s="227"/>
      <c r="G39" s="228"/>
      <c r="H39" s="228"/>
      <c r="I39" s="229"/>
      <c r="J39" s="215"/>
      <c r="K39" s="215"/>
      <c r="L39" s="215"/>
      <c r="M39" s="215"/>
    </row>
    <row r="40" spans="1:13" x14ac:dyDescent="0.2">
      <c r="A40" s="215"/>
      <c r="B40" s="215"/>
      <c r="C40" s="215"/>
      <c r="D40" s="215"/>
      <c r="E40" s="215"/>
      <c r="F40" s="227"/>
      <c r="G40" s="228"/>
      <c r="H40" s="228"/>
      <c r="I40" s="229"/>
      <c r="J40" s="215"/>
      <c r="K40" s="215"/>
      <c r="L40" s="215"/>
      <c r="M40" s="215"/>
    </row>
    <row r="41" spans="1:13" x14ac:dyDescent="0.2">
      <c r="F41" s="142"/>
      <c r="G41" s="143"/>
      <c r="H41" s="143"/>
      <c r="I41" s="144"/>
    </row>
    <row r="42" spans="1:13" x14ac:dyDescent="0.2">
      <c r="F42" s="142"/>
      <c r="G42" s="143"/>
      <c r="H42" s="143"/>
      <c r="I42" s="144"/>
    </row>
    <row r="43" spans="1:13" x14ac:dyDescent="0.2">
      <c r="F43" s="142"/>
      <c r="G43" s="143"/>
      <c r="H43" s="143"/>
      <c r="I43" s="144"/>
    </row>
    <row r="44" spans="1:13" x14ac:dyDescent="0.2">
      <c r="F44" s="142"/>
      <c r="G44" s="143"/>
      <c r="H44" s="143"/>
      <c r="I44" s="144"/>
    </row>
    <row r="45" spans="1:13" x14ac:dyDescent="0.2">
      <c r="F45" s="142"/>
      <c r="G45" s="143"/>
      <c r="H45" s="143"/>
      <c r="I45" s="144"/>
    </row>
    <row r="46" spans="1:13" x14ac:dyDescent="0.2">
      <c r="F46" s="142"/>
      <c r="G46" s="143"/>
      <c r="H46" s="143"/>
      <c r="I46" s="144"/>
    </row>
    <row r="47" spans="1:13" x14ac:dyDescent="0.2">
      <c r="F47" s="142"/>
      <c r="G47" s="143"/>
      <c r="H47" s="143"/>
      <c r="I47" s="144"/>
    </row>
    <row r="48" spans="1:13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  <row r="77" spans="6:9" x14ac:dyDescent="0.2">
      <c r="F77" s="142"/>
      <c r="G77" s="143"/>
      <c r="H77" s="143"/>
      <c r="I77" s="144"/>
    </row>
    <row r="78" spans="6:9" x14ac:dyDescent="0.2">
      <c r="F78" s="142"/>
      <c r="G78" s="143"/>
      <c r="H78" s="143"/>
      <c r="I78" s="144"/>
    </row>
    <row r="79" spans="6:9" x14ac:dyDescent="0.2">
      <c r="F79" s="142"/>
      <c r="G79" s="143"/>
      <c r="H79" s="143"/>
      <c r="I79" s="144"/>
    </row>
    <row r="80" spans="6:9" x14ac:dyDescent="0.2">
      <c r="F80" s="142"/>
      <c r="G80" s="143"/>
      <c r="H80" s="143"/>
      <c r="I80" s="144"/>
    </row>
    <row r="81" spans="6:9" x14ac:dyDescent="0.2">
      <c r="F81" s="142"/>
      <c r="G81" s="143"/>
      <c r="H81" s="143"/>
      <c r="I81" s="144"/>
    </row>
    <row r="82" spans="6:9" x14ac:dyDescent="0.2">
      <c r="F82" s="142"/>
      <c r="G82" s="143"/>
      <c r="H82" s="143"/>
      <c r="I82" s="144"/>
    </row>
    <row r="83" spans="6:9" x14ac:dyDescent="0.2">
      <c r="F83" s="142"/>
      <c r="G83" s="143"/>
      <c r="H83" s="143"/>
      <c r="I83" s="144"/>
    </row>
  </sheetData>
  <mergeCells count="4">
    <mergeCell ref="A1:B1"/>
    <mergeCell ref="A2:B2"/>
    <mergeCell ref="G2:I2"/>
    <mergeCell ref="H32:I3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69"/>
  <sheetViews>
    <sheetView showGridLines="0" showZeros="0" tabSelected="1" zoomScaleNormal="100" workbookViewId="0">
      <selection activeCell="L30" sqref="L30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3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145" t="s">
        <v>72</v>
      </c>
      <c r="B1" s="145"/>
      <c r="C1" s="145"/>
      <c r="D1" s="145"/>
      <c r="E1" s="145"/>
      <c r="F1" s="145"/>
      <c r="G1" s="14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108" t="s">
        <v>48</v>
      </c>
      <c r="B3" s="109"/>
      <c r="C3" s="110" t="str">
        <f>CONCATENATE(cislostavby," ",nazevstavby)</f>
        <v>20200307 OOP Město Albrechtice</v>
      </c>
      <c r="D3" s="151"/>
      <c r="E3" s="152" t="s">
        <v>59</v>
      </c>
      <c r="F3" s="153" t="str">
        <f>Rekapitulace!H1</f>
        <v>13</v>
      </c>
      <c r="G3" s="154"/>
    </row>
    <row r="4" spans="1:104" ht="13.5" thickBot="1" x14ac:dyDescent="0.25">
      <c r="A4" s="155" t="s">
        <v>50</v>
      </c>
      <c r="B4" s="117"/>
      <c r="C4" s="118" t="str">
        <f>CONCATENATE(cisloobjektu," ",nazevobjektu)</f>
        <v>1 Stavební úpravy 1.NP a 4.NP</v>
      </c>
      <c r="D4" s="156"/>
      <c r="E4" s="157" t="str">
        <f>Rekapitulace!G2</f>
        <v>Vzduchotechnika 4.NP</v>
      </c>
      <c r="F4" s="158"/>
      <c r="G4" s="159"/>
    </row>
    <row r="5" spans="1:104" ht="13.5" thickTop="1" x14ac:dyDescent="0.2">
      <c r="A5" s="160"/>
      <c r="B5" s="147"/>
      <c r="C5" s="147"/>
      <c r="D5" s="147"/>
      <c r="E5" s="161"/>
      <c r="F5" s="147"/>
      <c r="G5" s="162"/>
    </row>
    <row r="6" spans="1:104" x14ac:dyDescent="0.2">
      <c r="A6" s="163" t="s">
        <v>60</v>
      </c>
      <c r="B6" s="164" t="s">
        <v>61</v>
      </c>
      <c r="C6" s="164" t="s">
        <v>62</v>
      </c>
      <c r="D6" s="164" t="s">
        <v>63</v>
      </c>
      <c r="E6" s="165" t="s">
        <v>64</v>
      </c>
      <c r="F6" s="164" t="s">
        <v>65</v>
      </c>
      <c r="G6" s="166" t="s">
        <v>66</v>
      </c>
    </row>
    <row r="7" spans="1:104" x14ac:dyDescent="0.2">
      <c r="A7" s="167" t="s">
        <v>67</v>
      </c>
      <c r="B7" s="168" t="s">
        <v>78</v>
      </c>
      <c r="C7" s="169" t="s">
        <v>79</v>
      </c>
      <c r="D7" s="170"/>
      <c r="E7" s="171"/>
      <c r="F7" s="171"/>
      <c r="G7" s="172"/>
      <c r="H7" s="173"/>
      <c r="I7" s="173"/>
      <c r="O7" s="174">
        <v>1</v>
      </c>
    </row>
    <row r="8" spans="1:104" ht="22.5" x14ac:dyDescent="0.2">
      <c r="A8" s="175">
        <v>1</v>
      </c>
      <c r="B8" s="176" t="s">
        <v>80</v>
      </c>
      <c r="C8" s="177" t="s">
        <v>81</v>
      </c>
      <c r="D8" s="178" t="s">
        <v>82</v>
      </c>
      <c r="E8" s="179">
        <v>7</v>
      </c>
      <c r="F8" s="179">
        <v>0</v>
      </c>
      <c r="G8" s="180">
        <f>E8*F8</f>
        <v>0</v>
      </c>
      <c r="O8" s="174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4">
        <v>1</v>
      </c>
      <c r="CB8" s="174">
        <v>1</v>
      </c>
      <c r="CZ8" s="146">
        <v>1.3169999999999999E-2</v>
      </c>
    </row>
    <row r="9" spans="1:104" x14ac:dyDescent="0.2">
      <c r="A9" s="181"/>
      <c r="B9" s="187"/>
      <c r="C9" s="188" t="s">
        <v>83</v>
      </c>
      <c r="D9" s="189"/>
      <c r="E9" s="190">
        <v>7</v>
      </c>
      <c r="F9" s="191"/>
      <c r="G9" s="192"/>
      <c r="M9" s="186" t="s">
        <v>83</v>
      </c>
      <c r="O9" s="174"/>
    </row>
    <row r="10" spans="1:104" x14ac:dyDescent="0.2">
      <c r="A10" s="193"/>
      <c r="B10" s="194" t="s">
        <v>70</v>
      </c>
      <c r="C10" s="195" t="str">
        <f>CONCATENATE(B7," ",C7)</f>
        <v>3 Svislé a kompletní konstrukce</v>
      </c>
      <c r="D10" s="196"/>
      <c r="E10" s="197"/>
      <c r="F10" s="198"/>
      <c r="G10" s="199">
        <f>SUM(G7:G9)</f>
        <v>0</v>
      </c>
      <c r="O10" s="174">
        <v>4</v>
      </c>
      <c r="BA10" s="200">
        <f>SUM(BA7:BA9)</f>
        <v>0</v>
      </c>
      <c r="BB10" s="200">
        <f>SUM(BB7:BB9)</f>
        <v>0</v>
      </c>
      <c r="BC10" s="200">
        <f>SUM(BC7:BC9)</f>
        <v>0</v>
      </c>
      <c r="BD10" s="200">
        <f>SUM(BD7:BD9)</f>
        <v>0</v>
      </c>
      <c r="BE10" s="200">
        <f>SUM(BE7:BE9)</f>
        <v>0</v>
      </c>
    </row>
    <row r="11" spans="1:104" x14ac:dyDescent="0.2">
      <c r="A11" s="167" t="s">
        <v>67</v>
      </c>
      <c r="B11" s="168" t="s">
        <v>84</v>
      </c>
      <c r="C11" s="169" t="s">
        <v>85</v>
      </c>
      <c r="D11" s="170"/>
      <c r="E11" s="171"/>
      <c r="F11" s="171"/>
      <c r="G11" s="172"/>
      <c r="H11" s="173"/>
      <c r="I11" s="173"/>
      <c r="O11" s="174">
        <v>1</v>
      </c>
    </row>
    <row r="12" spans="1:104" ht="22.5" x14ac:dyDescent="0.2">
      <c r="A12" s="175">
        <v>2</v>
      </c>
      <c r="B12" s="176" t="s">
        <v>86</v>
      </c>
      <c r="C12" s="177" t="s">
        <v>87</v>
      </c>
      <c r="D12" s="178" t="s">
        <v>82</v>
      </c>
      <c r="E12" s="179">
        <v>1</v>
      </c>
      <c r="F12" s="179">
        <v>0</v>
      </c>
      <c r="G12" s="180">
        <f>E12*F12</f>
        <v>0</v>
      </c>
      <c r="O12" s="174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4">
        <v>1</v>
      </c>
      <c r="CB12" s="174">
        <v>1</v>
      </c>
      <c r="CZ12" s="146">
        <v>1.074E-2</v>
      </c>
    </row>
    <row r="13" spans="1:104" x14ac:dyDescent="0.2">
      <c r="A13" s="181"/>
      <c r="B13" s="187"/>
      <c r="C13" s="188" t="s">
        <v>68</v>
      </c>
      <c r="D13" s="189"/>
      <c r="E13" s="190">
        <v>1</v>
      </c>
      <c r="F13" s="191"/>
      <c r="G13" s="192"/>
      <c r="M13" s="186">
        <v>1</v>
      </c>
      <c r="O13" s="174"/>
    </row>
    <row r="14" spans="1:104" x14ac:dyDescent="0.2">
      <c r="A14" s="175">
        <v>3</v>
      </c>
      <c r="B14" s="176" t="s">
        <v>88</v>
      </c>
      <c r="C14" s="177" t="s">
        <v>89</v>
      </c>
      <c r="D14" s="178" t="s">
        <v>90</v>
      </c>
      <c r="E14" s="179">
        <v>1</v>
      </c>
      <c r="F14" s="179">
        <v>0</v>
      </c>
      <c r="G14" s="180">
        <f>E14*F14</f>
        <v>0</v>
      </c>
      <c r="O14" s="174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4">
        <v>1</v>
      </c>
      <c r="CB14" s="174">
        <v>1</v>
      </c>
      <c r="CZ14" s="146">
        <v>5.765E-2</v>
      </c>
    </row>
    <row r="15" spans="1:104" x14ac:dyDescent="0.2">
      <c r="A15" s="181"/>
      <c r="B15" s="187"/>
      <c r="C15" s="188" t="s">
        <v>68</v>
      </c>
      <c r="D15" s="189"/>
      <c r="E15" s="190">
        <v>1</v>
      </c>
      <c r="F15" s="191"/>
      <c r="G15" s="192"/>
      <c r="M15" s="186">
        <v>1</v>
      </c>
      <c r="O15" s="174"/>
    </row>
    <row r="16" spans="1:104" ht="22.5" x14ac:dyDescent="0.2">
      <c r="A16" s="175">
        <v>4</v>
      </c>
      <c r="B16" s="176" t="s">
        <v>91</v>
      </c>
      <c r="C16" s="177" t="s">
        <v>92</v>
      </c>
      <c r="D16" s="178" t="s">
        <v>82</v>
      </c>
      <c r="E16" s="179">
        <v>8</v>
      </c>
      <c r="F16" s="179">
        <v>0</v>
      </c>
      <c r="G16" s="180">
        <f>E16*F16</f>
        <v>0</v>
      </c>
      <c r="O16" s="174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4">
        <v>1</v>
      </c>
      <c r="CB16" s="174">
        <v>1</v>
      </c>
      <c r="CZ16" s="146">
        <v>3.2000000000000002E-3</v>
      </c>
    </row>
    <row r="17" spans="1:104" x14ac:dyDescent="0.2">
      <c r="A17" s="181"/>
      <c r="B17" s="187"/>
      <c r="C17" s="188" t="s">
        <v>93</v>
      </c>
      <c r="D17" s="189"/>
      <c r="E17" s="190">
        <v>8</v>
      </c>
      <c r="F17" s="191"/>
      <c r="G17" s="192"/>
      <c r="M17" s="186">
        <v>8</v>
      </c>
      <c r="O17" s="174"/>
    </row>
    <row r="18" spans="1:104" x14ac:dyDescent="0.2">
      <c r="A18" s="193"/>
      <c r="B18" s="194" t="s">
        <v>70</v>
      </c>
      <c r="C18" s="195" t="str">
        <f>CONCATENATE(B11," ",C11)</f>
        <v>61 Upravy povrchů vnitřní</v>
      </c>
      <c r="D18" s="196"/>
      <c r="E18" s="197"/>
      <c r="F18" s="198"/>
      <c r="G18" s="199">
        <f>SUM(G11:G17)</f>
        <v>0</v>
      </c>
      <c r="O18" s="174">
        <v>4</v>
      </c>
      <c r="BA18" s="200">
        <f>SUM(BA11:BA17)</f>
        <v>0</v>
      </c>
      <c r="BB18" s="200">
        <f>SUM(BB11:BB17)</f>
        <v>0</v>
      </c>
      <c r="BC18" s="200">
        <f>SUM(BC11:BC17)</f>
        <v>0</v>
      </c>
      <c r="BD18" s="200">
        <f>SUM(BD11:BD17)</f>
        <v>0</v>
      </c>
      <c r="BE18" s="200">
        <f>SUM(BE11:BE17)</f>
        <v>0</v>
      </c>
    </row>
    <row r="19" spans="1:104" x14ac:dyDescent="0.2">
      <c r="A19" s="167" t="s">
        <v>67</v>
      </c>
      <c r="B19" s="168" t="s">
        <v>94</v>
      </c>
      <c r="C19" s="169" t="s">
        <v>95</v>
      </c>
      <c r="D19" s="170"/>
      <c r="E19" s="171"/>
      <c r="F19" s="171"/>
      <c r="G19" s="172"/>
      <c r="H19" s="173"/>
      <c r="I19" s="173"/>
      <c r="O19" s="174">
        <v>1</v>
      </c>
    </row>
    <row r="20" spans="1:104" x14ac:dyDescent="0.2">
      <c r="A20" s="175">
        <v>5</v>
      </c>
      <c r="B20" s="176" t="s">
        <v>96</v>
      </c>
      <c r="C20" s="177" t="s">
        <v>97</v>
      </c>
      <c r="D20" s="178" t="s">
        <v>98</v>
      </c>
      <c r="E20" s="179">
        <v>14</v>
      </c>
      <c r="F20" s="179">
        <v>0</v>
      </c>
      <c r="G20" s="180">
        <f>E20*F20</f>
        <v>0</v>
      </c>
      <c r="O20" s="174">
        <v>2</v>
      </c>
      <c r="AA20" s="146">
        <v>1</v>
      </c>
      <c r="AB20" s="146">
        <v>0</v>
      </c>
      <c r="AC20" s="146">
        <v>0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4">
        <v>1</v>
      </c>
      <c r="CB20" s="174">
        <v>0</v>
      </c>
      <c r="CZ20" s="146">
        <v>0</v>
      </c>
    </row>
    <row r="21" spans="1:104" x14ac:dyDescent="0.2">
      <c r="A21" s="181"/>
      <c r="B21" s="187"/>
      <c r="C21" s="188" t="s">
        <v>99</v>
      </c>
      <c r="D21" s="189"/>
      <c r="E21" s="190">
        <v>14</v>
      </c>
      <c r="F21" s="191"/>
      <c r="G21" s="192"/>
      <c r="M21" s="186">
        <v>14</v>
      </c>
      <c r="O21" s="174"/>
    </row>
    <row r="22" spans="1:104" x14ac:dyDescent="0.2">
      <c r="A22" s="193"/>
      <c r="B22" s="194" t="s">
        <v>70</v>
      </c>
      <c r="C22" s="195" t="str">
        <f>CONCATENATE(B19," ",C19)</f>
        <v>62 Úpravy povrchů vnější</v>
      </c>
      <c r="D22" s="196"/>
      <c r="E22" s="197"/>
      <c r="F22" s="198"/>
      <c r="G22" s="199">
        <f>SUM(G19:G21)</f>
        <v>0</v>
      </c>
      <c r="O22" s="174">
        <v>4</v>
      </c>
      <c r="BA22" s="200">
        <f>SUM(BA19:BA21)</f>
        <v>0</v>
      </c>
      <c r="BB22" s="200">
        <f>SUM(BB19:BB21)</f>
        <v>0</v>
      </c>
      <c r="BC22" s="200">
        <f>SUM(BC19:BC21)</f>
        <v>0</v>
      </c>
      <c r="BD22" s="200">
        <f>SUM(BD19:BD21)</f>
        <v>0</v>
      </c>
      <c r="BE22" s="200">
        <f>SUM(BE19:BE21)</f>
        <v>0</v>
      </c>
    </row>
    <row r="23" spans="1:104" x14ac:dyDescent="0.2">
      <c r="A23" s="167" t="s">
        <v>67</v>
      </c>
      <c r="B23" s="168" t="s">
        <v>100</v>
      </c>
      <c r="C23" s="169" t="s">
        <v>101</v>
      </c>
      <c r="D23" s="170"/>
      <c r="E23" s="171"/>
      <c r="F23" s="171"/>
      <c r="G23" s="172"/>
      <c r="H23" s="173"/>
      <c r="I23" s="173"/>
      <c r="O23" s="174">
        <v>1</v>
      </c>
    </row>
    <row r="24" spans="1:104" x14ac:dyDescent="0.2">
      <c r="A24" s="175">
        <v>6</v>
      </c>
      <c r="B24" s="176" t="s">
        <v>102</v>
      </c>
      <c r="C24" s="177" t="s">
        <v>103</v>
      </c>
      <c r="D24" s="178" t="s">
        <v>104</v>
      </c>
      <c r="E24" s="179">
        <v>8</v>
      </c>
      <c r="F24" s="179">
        <v>0</v>
      </c>
      <c r="G24" s="180">
        <f>E24*F24</f>
        <v>0</v>
      </c>
      <c r="O24" s="174">
        <v>2</v>
      </c>
      <c r="AA24" s="146">
        <v>1</v>
      </c>
      <c r="AB24" s="146">
        <v>1</v>
      </c>
      <c r="AC24" s="146">
        <v>1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4">
        <v>1</v>
      </c>
      <c r="CB24" s="174">
        <v>1</v>
      </c>
      <c r="CZ24" s="146">
        <v>0</v>
      </c>
    </row>
    <row r="25" spans="1:104" x14ac:dyDescent="0.2">
      <c r="A25" s="181"/>
      <c r="B25" s="182"/>
      <c r="C25" s="183" t="s">
        <v>105</v>
      </c>
      <c r="D25" s="184"/>
      <c r="E25" s="184"/>
      <c r="F25" s="184"/>
      <c r="G25" s="185"/>
      <c r="L25" s="186" t="s">
        <v>105</v>
      </c>
      <c r="O25" s="174">
        <v>3</v>
      </c>
    </row>
    <row r="26" spans="1:104" x14ac:dyDescent="0.2">
      <c r="A26" s="193"/>
      <c r="B26" s="194" t="s">
        <v>70</v>
      </c>
      <c r="C26" s="195" t="str">
        <f>CONCATENATE(B23," ",C23)</f>
        <v>94 Lešení a stavební výtahy</v>
      </c>
      <c r="D26" s="196"/>
      <c r="E26" s="197"/>
      <c r="F26" s="198"/>
      <c r="G26" s="199">
        <f>SUM(G23:G25)</f>
        <v>0</v>
      </c>
      <c r="O26" s="174">
        <v>4</v>
      </c>
      <c r="BA26" s="200">
        <f>SUM(BA23:BA25)</f>
        <v>0</v>
      </c>
      <c r="BB26" s="200">
        <f>SUM(BB23:BB25)</f>
        <v>0</v>
      </c>
      <c r="BC26" s="200">
        <f>SUM(BC23:BC25)</f>
        <v>0</v>
      </c>
      <c r="BD26" s="200">
        <f>SUM(BD23:BD25)</f>
        <v>0</v>
      </c>
      <c r="BE26" s="200">
        <f>SUM(BE23:BE25)</f>
        <v>0</v>
      </c>
    </row>
    <row r="27" spans="1:104" x14ac:dyDescent="0.2">
      <c r="A27" s="167" t="s">
        <v>67</v>
      </c>
      <c r="B27" s="168" t="s">
        <v>106</v>
      </c>
      <c r="C27" s="169" t="s">
        <v>107</v>
      </c>
      <c r="D27" s="170"/>
      <c r="E27" s="171"/>
      <c r="F27" s="171"/>
      <c r="G27" s="172"/>
      <c r="H27" s="173"/>
      <c r="I27" s="173"/>
      <c r="O27" s="174">
        <v>1</v>
      </c>
    </row>
    <row r="28" spans="1:104" x14ac:dyDescent="0.2">
      <c r="A28" s="175">
        <v>7</v>
      </c>
      <c r="B28" s="176" t="s">
        <v>108</v>
      </c>
      <c r="C28" s="177" t="s">
        <v>109</v>
      </c>
      <c r="D28" s="178" t="s">
        <v>98</v>
      </c>
      <c r="E28" s="179">
        <v>1</v>
      </c>
      <c r="F28" s="179">
        <v>0</v>
      </c>
      <c r="G28" s="180">
        <f>E28*F28</f>
        <v>0</v>
      </c>
      <c r="O28" s="174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4">
        <v>1</v>
      </c>
      <c r="CB28" s="174">
        <v>1</v>
      </c>
      <c r="CZ28" s="146">
        <v>0</v>
      </c>
    </row>
    <row r="29" spans="1:104" x14ac:dyDescent="0.2">
      <c r="A29" s="181"/>
      <c r="B29" s="182"/>
      <c r="C29" s="183" t="s">
        <v>110</v>
      </c>
      <c r="D29" s="184"/>
      <c r="E29" s="184"/>
      <c r="F29" s="184"/>
      <c r="G29" s="185"/>
      <c r="L29" s="186" t="s">
        <v>110</v>
      </c>
      <c r="O29" s="174">
        <v>3</v>
      </c>
    </row>
    <row r="30" spans="1:104" x14ac:dyDescent="0.2">
      <c r="A30" s="181"/>
      <c r="B30" s="187"/>
      <c r="C30" s="188" t="s">
        <v>111</v>
      </c>
      <c r="D30" s="189"/>
      <c r="E30" s="190">
        <v>1</v>
      </c>
      <c r="F30" s="191"/>
      <c r="G30" s="192"/>
      <c r="M30" s="186" t="s">
        <v>111</v>
      </c>
      <c r="O30" s="174"/>
    </row>
    <row r="31" spans="1:104" x14ac:dyDescent="0.2">
      <c r="A31" s="175">
        <v>8</v>
      </c>
      <c r="B31" s="176" t="s">
        <v>112</v>
      </c>
      <c r="C31" s="177" t="s">
        <v>113</v>
      </c>
      <c r="D31" s="178" t="s">
        <v>82</v>
      </c>
      <c r="E31" s="179">
        <v>3</v>
      </c>
      <c r="F31" s="179">
        <v>0</v>
      </c>
      <c r="G31" s="180">
        <f>E31*F31</f>
        <v>0</v>
      </c>
      <c r="O31" s="174">
        <v>2</v>
      </c>
      <c r="AA31" s="146">
        <v>1</v>
      </c>
      <c r="AB31" s="146">
        <v>1</v>
      </c>
      <c r="AC31" s="146">
        <v>1</v>
      </c>
      <c r="AZ31" s="146">
        <v>1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4">
        <v>1</v>
      </c>
      <c r="CB31" s="174">
        <v>1</v>
      </c>
      <c r="CZ31" s="146">
        <v>0</v>
      </c>
    </row>
    <row r="32" spans="1:104" x14ac:dyDescent="0.2">
      <c r="A32" s="181"/>
      <c r="B32" s="182"/>
      <c r="C32" s="183" t="s">
        <v>114</v>
      </c>
      <c r="D32" s="184"/>
      <c r="E32" s="184"/>
      <c r="F32" s="184"/>
      <c r="G32" s="185"/>
      <c r="L32" s="186" t="s">
        <v>114</v>
      </c>
      <c r="O32" s="174">
        <v>3</v>
      </c>
    </row>
    <row r="33" spans="1:104" x14ac:dyDescent="0.2">
      <c r="A33" s="181"/>
      <c r="B33" s="187"/>
      <c r="C33" s="188" t="s">
        <v>78</v>
      </c>
      <c r="D33" s="189"/>
      <c r="E33" s="190">
        <v>3</v>
      </c>
      <c r="F33" s="191"/>
      <c r="G33" s="192"/>
      <c r="M33" s="186">
        <v>3</v>
      </c>
      <c r="O33" s="174"/>
    </row>
    <row r="34" spans="1:104" x14ac:dyDescent="0.2">
      <c r="A34" s="175">
        <v>9</v>
      </c>
      <c r="B34" s="176" t="s">
        <v>115</v>
      </c>
      <c r="C34" s="177" t="s">
        <v>116</v>
      </c>
      <c r="D34" s="178" t="s">
        <v>82</v>
      </c>
      <c r="E34" s="179">
        <v>4</v>
      </c>
      <c r="F34" s="179">
        <v>0</v>
      </c>
      <c r="G34" s="180">
        <f>E34*F34</f>
        <v>0</v>
      </c>
      <c r="O34" s="174">
        <v>2</v>
      </c>
      <c r="AA34" s="146">
        <v>1</v>
      </c>
      <c r="AB34" s="146">
        <v>0</v>
      </c>
      <c r="AC34" s="146">
        <v>0</v>
      </c>
      <c r="AZ34" s="146">
        <v>1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4">
        <v>1</v>
      </c>
      <c r="CB34" s="174">
        <v>0</v>
      </c>
      <c r="CZ34" s="146">
        <v>3.4000000000000002E-4</v>
      </c>
    </row>
    <row r="35" spans="1:104" x14ac:dyDescent="0.2">
      <c r="A35" s="181"/>
      <c r="B35" s="187"/>
      <c r="C35" s="188" t="s">
        <v>117</v>
      </c>
      <c r="D35" s="189"/>
      <c r="E35" s="190">
        <v>4</v>
      </c>
      <c r="F35" s="191"/>
      <c r="G35" s="192"/>
      <c r="M35" s="186" t="s">
        <v>117</v>
      </c>
      <c r="O35" s="174"/>
    </row>
    <row r="36" spans="1:104" x14ac:dyDescent="0.2">
      <c r="A36" s="175">
        <v>10</v>
      </c>
      <c r="B36" s="176" t="s">
        <v>118</v>
      </c>
      <c r="C36" s="177" t="s">
        <v>119</v>
      </c>
      <c r="D36" s="178" t="s">
        <v>82</v>
      </c>
      <c r="E36" s="179">
        <v>1</v>
      </c>
      <c r="F36" s="179">
        <v>0</v>
      </c>
      <c r="G36" s="180">
        <f>E36*F36</f>
        <v>0</v>
      </c>
      <c r="O36" s="174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4">
        <v>1</v>
      </c>
      <c r="CB36" s="174">
        <v>1</v>
      </c>
      <c r="CZ36" s="146">
        <v>1.33E-3</v>
      </c>
    </row>
    <row r="37" spans="1:104" x14ac:dyDescent="0.2">
      <c r="A37" s="181"/>
      <c r="B37" s="187"/>
      <c r="C37" s="188" t="s">
        <v>68</v>
      </c>
      <c r="D37" s="189"/>
      <c r="E37" s="190">
        <v>1</v>
      </c>
      <c r="F37" s="191"/>
      <c r="G37" s="192"/>
      <c r="M37" s="186">
        <v>1</v>
      </c>
      <c r="O37" s="174"/>
    </row>
    <row r="38" spans="1:104" x14ac:dyDescent="0.2">
      <c r="A38" s="193"/>
      <c r="B38" s="194" t="s">
        <v>70</v>
      </c>
      <c r="C38" s="195" t="str">
        <f>CONCATENATE(B27," ",C27)</f>
        <v>97 Prorážení otvorů</v>
      </c>
      <c r="D38" s="196"/>
      <c r="E38" s="197"/>
      <c r="F38" s="198"/>
      <c r="G38" s="199">
        <f>SUM(G27:G37)</f>
        <v>0</v>
      </c>
      <c r="O38" s="174">
        <v>4</v>
      </c>
      <c r="BA38" s="200">
        <f>SUM(BA27:BA37)</f>
        <v>0</v>
      </c>
      <c r="BB38" s="200">
        <f>SUM(BB27:BB37)</f>
        <v>0</v>
      </c>
      <c r="BC38" s="200">
        <f>SUM(BC27:BC37)</f>
        <v>0</v>
      </c>
      <c r="BD38" s="200">
        <f>SUM(BD27:BD37)</f>
        <v>0</v>
      </c>
      <c r="BE38" s="200">
        <f>SUM(BE27:BE37)</f>
        <v>0</v>
      </c>
    </row>
    <row r="39" spans="1:104" x14ac:dyDescent="0.2">
      <c r="A39" s="167" t="s">
        <v>67</v>
      </c>
      <c r="B39" s="168" t="s">
        <v>120</v>
      </c>
      <c r="C39" s="169" t="s">
        <v>121</v>
      </c>
      <c r="D39" s="170"/>
      <c r="E39" s="171"/>
      <c r="F39" s="171"/>
      <c r="G39" s="172"/>
      <c r="H39" s="173"/>
      <c r="I39" s="173"/>
      <c r="O39" s="174">
        <v>1</v>
      </c>
    </row>
    <row r="40" spans="1:104" x14ac:dyDescent="0.2">
      <c r="A40" s="175">
        <v>11</v>
      </c>
      <c r="B40" s="176" t="s">
        <v>122</v>
      </c>
      <c r="C40" s="177" t="s">
        <v>123</v>
      </c>
      <c r="D40" s="178" t="s">
        <v>124</v>
      </c>
      <c r="E40" s="179">
        <v>0.18887000000000001</v>
      </c>
      <c r="F40" s="179">
        <v>0</v>
      </c>
      <c r="G40" s="180">
        <f>E40*F40</f>
        <v>0</v>
      </c>
      <c r="O40" s="174">
        <v>2</v>
      </c>
      <c r="AA40" s="146">
        <v>7</v>
      </c>
      <c r="AB40" s="146">
        <v>1</v>
      </c>
      <c r="AC40" s="146">
        <v>2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4">
        <v>7</v>
      </c>
      <c r="CB40" s="174">
        <v>1</v>
      </c>
      <c r="CZ40" s="146">
        <v>0</v>
      </c>
    </row>
    <row r="41" spans="1:104" x14ac:dyDescent="0.2">
      <c r="A41" s="193"/>
      <c r="B41" s="194" t="s">
        <v>70</v>
      </c>
      <c r="C41" s="195" t="str">
        <f>CONCATENATE(B39," ",C39)</f>
        <v>99 Staveništní přesun hmot</v>
      </c>
      <c r="D41" s="196"/>
      <c r="E41" s="197"/>
      <c r="F41" s="198"/>
      <c r="G41" s="199">
        <f>SUM(G39:G40)</f>
        <v>0</v>
      </c>
      <c r="O41" s="174">
        <v>4</v>
      </c>
      <c r="BA41" s="200">
        <f>SUM(BA39:BA40)</f>
        <v>0</v>
      </c>
      <c r="BB41" s="200">
        <f>SUM(BB39:BB40)</f>
        <v>0</v>
      </c>
      <c r="BC41" s="200">
        <f>SUM(BC39:BC40)</f>
        <v>0</v>
      </c>
      <c r="BD41" s="200">
        <f>SUM(BD39:BD40)</f>
        <v>0</v>
      </c>
      <c r="BE41" s="200">
        <f>SUM(BE39:BE40)</f>
        <v>0</v>
      </c>
    </row>
    <row r="42" spans="1:104" x14ac:dyDescent="0.2">
      <c r="A42" s="167" t="s">
        <v>67</v>
      </c>
      <c r="B42" s="168" t="s">
        <v>125</v>
      </c>
      <c r="C42" s="169" t="s">
        <v>126</v>
      </c>
      <c r="D42" s="170"/>
      <c r="E42" s="171"/>
      <c r="F42" s="171"/>
      <c r="G42" s="172"/>
      <c r="H42" s="173"/>
      <c r="I42" s="173"/>
      <c r="O42" s="174">
        <v>1</v>
      </c>
    </row>
    <row r="43" spans="1:104" x14ac:dyDescent="0.2">
      <c r="A43" s="175">
        <v>12</v>
      </c>
      <c r="B43" s="176" t="s">
        <v>127</v>
      </c>
      <c r="C43" s="177" t="s">
        <v>128</v>
      </c>
      <c r="D43" s="178" t="s">
        <v>98</v>
      </c>
      <c r="E43" s="179">
        <v>4.7</v>
      </c>
      <c r="F43" s="179">
        <v>0</v>
      </c>
      <c r="G43" s="180">
        <f>E43*F43</f>
        <v>0</v>
      </c>
      <c r="O43" s="174">
        <v>2</v>
      </c>
      <c r="AA43" s="146">
        <v>1</v>
      </c>
      <c r="AB43" s="146">
        <v>9</v>
      </c>
      <c r="AC43" s="146">
        <v>9</v>
      </c>
      <c r="AZ43" s="146">
        <v>2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4">
        <v>1</v>
      </c>
      <c r="CB43" s="174">
        <v>9</v>
      </c>
      <c r="CZ43" s="146">
        <v>0</v>
      </c>
    </row>
    <row r="44" spans="1:104" x14ac:dyDescent="0.2">
      <c r="A44" s="181"/>
      <c r="B44" s="182"/>
      <c r="C44" s="183" t="s">
        <v>129</v>
      </c>
      <c r="D44" s="184"/>
      <c r="E44" s="184"/>
      <c r="F44" s="184"/>
      <c r="G44" s="185"/>
      <c r="L44" s="186" t="s">
        <v>129</v>
      </c>
      <c r="O44" s="174">
        <v>3</v>
      </c>
    </row>
    <row r="45" spans="1:104" x14ac:dyDescent="0.2">
      <c r="A45" s="181"/>
      <c r="B45" s="187"/>
      <c r="C45" s="188" t="s">
        <v>130</v>
      </c>
      <c r="D45" s="189"/>
      <c r="E45" s="190">
        <v>4.7</v>
      </c>
      <c r="F45" s="191"/>
      <c r="G45" s="192"/>
      <c r="M45" s="186" t="s">
        <v>130</v>
      </c>
      <c r="O45" s="174"/>
    </row>
    <row r="46" spans="1:104" x14ac:dyDescent="0.2">
      <c r="A46" s="175">
        <v>13</v>
      </c>
      <c r="B46" s="176" t="s">
        <v>131</v>
      </c>
      <c r="C46" s="177" t="s">
        <v>132</v>
      </c>
      <c r="D46" s="178" t="s">
        <v>90</v>
      </c>
      <c r="E46" s="179">
        <v>3</v>
      </c>
      <c r="F46" s="179">
        <v>0</v>
      </c>
      <c r="G46" s="180">
        <f>E46*F46</f>
        <v>0</v>
      </c>
      <c r="O46" s="174">
        <v>2</v>
      </c>
      <c r="AA46" s="146">
        <v>1</v>
      </c>
      <c r="AB46" s="146">
        <v>9</v>
      </c>
      <c r="AC46" s="146">
        <v>9</v>
      </c>
      <c r="AZ46" s="146">
        <v>2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4">
        <v>1</v>
      </c>
      <c r="CB46" s="174">
        <v>9</v>
      </c>
      <c r="CZ46" s="146">
        <v>0</v>
      </c>
    </row>
    <row r="47" spans="1:104" x14ac:dyDescent="0.2">
      <c r="A47" s="181"/>
      <c r="B47" s="187"/>
      <c r="C47" s="188" t="s">
        <v>133</v>
      </c>
      <c r="D47" s="189"/>
      <c r="E47" s="190">
        <v>3</v>
      </c>
      <c r="F47" s="191"/>
      <c r="G47" s="192"/>
      <c r="M47" s="186" t="s">
        <v>133</v>
      </c>
      <c r="O47" s="174"/>
    </row>
    <row r="48" spans="1:104" x14ac:dyDescent="0.2">
      <c r="A48" s="175">
        <v>14</v>
      </c>
      <c r="B48" s="176" t="s">
        <v>134</v>
      </c>
      <c r="C48" s="177" t="s">
        <v>135</v>
      </c>
      <c r="D48" s="178" t="s">
        <v>90</v>
      </c>
      <c r="E48" s="179">
        <v>1</v>
      </c>
      <c r="F48" s="179">
        <v>0</v>
      </c>
      <c r="G48" s="180">
        <f>E48*F48</f>
        <v>0</v>
      </c>
      <c r="O48" s="174">
        <v>2</v>
      </c>
      <c r="AA48" s="146">
        <v>1</v>
      </c>
      <c r="AB48" s="146">
        <v>9</v>
      </c>
      <c r="AC48" s="146">
        <v>9</v>
      </c>
      <c r="AZ48" s="146">
        <v>2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4">
        <v>1</v>
      </c>
      <c r="CB48" s="174">
        <v>9</v>
      </c>
      <c r="CZ48" s="146">
        <v>0</v>
      </c>
    </row>
    <row r="49" spans="1:104" x14ac:dyDescent="0.2">
      <c r="A49" s="181"/>
      <c r="B49" s="187"/>
      <c r="C49" s="188" t="s">
        <v>136</v>
      </c>
      <c r="D49" s="189"/>
      <c r="E49" s="190">
        <v>1</v>
      </c>
      <c r="F49" s="191"/>
      <c r="G49" s="192"/>
      <c r="M49" s="186" t="s">
        <v>136</v>
      </c>
      <c r="O49" s="174"/>
    </row>
    <row r="50" spans="1:104" x14ac:dyDescent="0.2">
      <c r="A50" s="175">
        <v>15</v>
      </c>
      <c r="B50" s="176" t="s">
        <v>137</v>
      </c>
      <c r="C50" s="177" t="s">
        <v>138</v>
      </c>
      <c r="D50" s="178" t="s">
        <v>82</v>
      </c>
      <c r="E50" s="179">
        <v>1</v>
      </c>
      <c r="F50" s="179">
        <v>0</v>
      </c>
      <c r="G50" s="180">
        <f>E50*F50</f>
        <v>0</v>
      </c>
      <c r="O50" s="174">
        <v>2</v>
      </c>
      <c r="AA50" s="146">
        <v>1</v>
      </c>
      <c r="AB50" s="146">
        <v>0</v>
      </c>
      <c r="AC50" s="146">
        <v>0</v>
      </c>
      <c r="AZ50" s="146">
        <v>2</v>
      </c>
      <c r="BA50" s="146">
        <f>IF(AZ50=1,G50,0)</f>
        <v>0</v>
      </c>
      <c r="BB50" s="146">
        <f>IF(AZ50=2,G50,0)</f>
        <v>0</v>
      </c>
      <c r="BC50" s="146">
        <f>IF(AZ50=3,G50,0)</f>
        <v>0</v>
      </c>
      <c r="BD50" s="146">
        <f>IF(AZ50=4,G50,0)</f>
        <v>0</v>
      </c>
      <c r="BE50" s="146">
        <f>IF(AZ50=5,G50,0)</f>
        <v>0</v>
      </c>
      <c r="CA50" s="174">
        <v>1</v>
      </c>
      <c r="CB50" s="174">
        <v>0</v>
      </c>
      <c r="CZ50" s="146">
        <v>5.0000000000000002E-5</v>
      </c>
    </row>
    <row r="51" spans="1:104" x14ac:dyDescent="0.2">
      <c r="A51" s="181"/>
      <c r="B51" s="182"/>
      <c r="C51" s="183"/>
      <c r="D51" s="184"/>
      <c r="E51" s="184"/>
      <c r="F51" s="184"/>
      <c r="G51" s="185"/>
      <c r="L51" s="186"/>
      <c r="O51" s="174">
        <v>3</v>
      </c>
    </row>
    <row r="52" spans="1:104" x14ac:dyDescent="0.2">
      <c r="A52" s="181"/>
      <c r="B52" s="187"/>
      <c r="C52" s="188" t="s">
        <v>139</v>
      </c>
      <c r="D52" s="189"/>
      <c r="E52" s="190">
        <v>1</v>
      </c>
      <c r="F52" s="191"/>
      <c r="G52" s="192"/>
      <c r="M52" s="186" t="s">
        <v>139</v>
      </c>
      <c r="O52" s="174"/>
    </row>
    <row r="53" spans="1:104" x14ac:dyDescent="0.2">
      <c r="A53" s="175">
        <v>16</v>
      </c>
      <c r="B53" s="176" t="s">
        <v>140</v>
      </c>
      <c r="C53" s="177" t="s">
        <v>141</v>
      </c>
      <c r="D53" s="178" t="s">
        <v>90</v>
      </c>
      <c r="E53" s="179">
        <v>7.0709</v>
      </c>
      <c r="F53" s="179">
        <v>0</v>
      </c>
      <c r="G53" s="180">
        <f>E53*F53</f>
        <v>0</v>
      </c>
      <c r="O53" s="174">
        <v>2</v>
      </c>
      <c r="AA53" s="146">
        <v>3</v>
      </c>
      <c r="AB53" s="146">
        <v>9</v>
      </c>
      <c r="AC53" s="146" t="s">
        <v>140</v>
      </c>
      <c r="AZ53" s="146">
        <v>2</v>
      </c>
      <c r="BA53" s="146">
        <f>IF(AZ53=1,G53,0)</f>
        <v>0</v>
      </c>
      <c r="BB53" s="146">
        <f>IF(AZ53=2,G53,0)</f>
        <v>0</v>
      </c>
      <c r="BC53" s="146">
        <f>IF(AZ53=3,G53,0)</f>
        <v>0</v>
      </c>
      <c r="BD53" s="146">
        <f>IF(AZ53=4,G53,0)</f>
        <v>0</v>
      </c>
      <c r="BE53" s="146">
        <f>IF(AZ53=5,G53,0)</f>
        <v>0</v>
      </c>
      <c r="CA53" s="174">
        <v>3</v>
      </c>
      <c r="CB53" s="174">
        <v>9</v>
      </c>
      <c r="CZ53" s="146">
        <v>4.0000000000000001E-3</v>
      </c>
    </row>
    <row r="54" spans="1:104" x14ac:dyDescent="0.2">
      <c r="A54" s="181"/>
      <c r="B54" s="182"/>
      <c r="C54" s="183" t="s">
        <v>142</v>
      </c>
      <c r="D54" s="184"/>
      <c r="E54" s="184"/>
      <c r="F54" s="184"/>
      <c r="G54" s="185"/>
      <c r="L54" s="186" t="s">
        <v>142</v>
      </c>
      <c r="O54" s="174">
        <v>3</v>
      </c>
    </row>
    <row r="55" spans="1:104" x14ac:dyDescent="0.2">
      <c r="A55" s="181"/>
      <c r="B55" s="182"/>
      <c r="C55" s="183" t="s">
        <v>143</v>
      </c>
      <c r="D55" s="184"/>
      <c r="E55" s="184"/>
      <c r="F55" s="184"/>
      <c r="G55" s="185"/>
      <c r="L55" s="186" t="s">
        <v>143</v>
      </c>
      <c r="O55" s="174">
        <v>3</v>
      </c>
    </row>
    <row r="56" spans="1:104" x14ac:dyDescent="0.2">
      <c r="A56" s="181"/>
      <c r="B56" s="187"/>
      <c r="C56" s="188" t="s">
        <v>144</v>
      </c>
      <c r="D56" s="189"/>
      <c r="E56" s="190">
        <v>6.9089999999999998</v>
      </c>
      <c r="F56" s="191"/>
      <c r="G56" s="192"/>
      <c r="M56" s="186" t="s">
        <v>144</v>
      </c>
      <c r="O56" s="174"/>
    </row>
    <row r="57" spans="1:104" x14ac:dyDescent="0.2">
      <c r="A57" s="181"/>
      <c r="B57" s="187"/>
      <c r="C57" s="188" t="s">
        <v>145</v>
      </c>
      <c r="D57" s="189"/>
      <c r="E57" s="190">
        <v>8.0100000000000005E-2</v>
      </c>
      <c r="F57" s="191"/>
      <c r="G57" s="192"/>
      <c r="M57" s="186" t="s">
        <v>145</v>
      </c>
      <c r="O57" s="174"/>
    </row>
    <row r="58" spans="1:104" x14ac:dyDescent="0.2">
      <c r="A58" s="181"/>
      <c r="B58" s="187"/>
      <c r="C58" s="188" t="s">
        <v>146</v>
      </c>
      <c r="D58" s="189"/>
      <c r="E58" s="190">
        <v>8.1799999999999998E-2</v>
      </c>
      <c r="F58" s="191"/>
      <c r="G58" s="192"/>
      <c r="M58" s="186" t="s">
        <v>146</v>
      </c>
      <c r="O58" s="174"/>
    </row>
    <row r="59" spans="1:104" x14ac:dyDescent="0.2">
      <c r="A59" s="175">
        <v>17</v>
      </c>
      <c r="B59" s="176" t="s">
        <v>147</v>
      </c>
      <c r="C59" s="177" t="s">
        <v>148</v>
      </c>
      <c r="D59" s="178" t="s">
        <v>58</v>
      </c>
      <c r="E59" s="179"/>
      <c r="F59" s="179">
        <v>0</v>
      </c>
      <c r="G59" s="180">
        <f>E59*F59</f>
        <v>0</v>
      </c>
      <c r="O59" s="174">
        <v>2</v>
      </c>
      <c r="AA59" s="146">
        <v>7</v>
      </c>
      <c r="AB59" s="146">
        <v>1002</v>
      </c>
      <c r="AC59" s="146">
        <v>5</v>
      </c>
      <c r="AZ59" s="146">
        <v>2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4">
        <v>7</v>
      </c>
      <c r="CB59" s="174">
        <v>1002</v>
      </c>
      <c r="CZ59" s="146">
        <v>0</v>
      </c>
    </row>
    <row r="60" spans="1:104" x14ac:dyDescent="0.2">
      <c r="A60" s="181"/>
      <c r="B60" s="182"/>
      <c r="C60" s="183"/>
      <c r="D60" s="184"/>
      <c r="E60" s="184"/>
      <c r="F60" s="184"/>
      <c r="G60" s="185"/>
      <c r="L60" s="186"/>
      <c r="O60" s="174">
        <v>3</v>
      </c>
    </row>
    <row r="61" spans="1:104" x14ac:dyDescent="0.2">
      <c r="A61" s="193"/>
      <c r="B61" s="194" t="s">
        <v>70</v>
      </c>
      <c r="C61" s="195" t="str">
        <f>CONCATENATE(B42," ",C42)</f>
        <v>713 Izolace tepelné</v>
      </c>
      <c r="D61" s="196"/>
      <c r="E61" s="197"/>
      <c r="F61" s="198"/>
      <c r="G61" s="199">
        <f>SUM(G42:G60)</f>
        <v>0</v>
      </c>
      <c r="O61" s="174">
        <v>4</v>
      </c>
      <c r="BA61" s="200">
        <f>SUM(BA42:BA60)</f>
        <v>0</v>
      </c>
      <c r="BB61" s="200">
        <f>SUM(BB42:BB60)</f>
        <v>0</v>
      </c>
      <c r="BC61" s="200">
        <f>SUM(BC42:BC60)</f>
        <v>0</v>
      </c>
      <c r="BD61" s="200">
        <f>SUM(BD42:BD60)</f>
        <v>0</v>
      </c>
      <c r="BE61" s="200">
        <f>SUM(BE42:BE60)</f>
        <v>0</v>
      </c>
    </row>
    <row r="62" spans="1:104" x14ac:dyDescent="0.2">
      <c r="A62" s="167" t="s">
        <v>67</v>
      </c>
      <c r="B62" s="168" t="s">
        <v>149</v>
      </c>
      <c r="C62" s="169" t="s">
        <v>150</v>
      </c>
      <c r="D62" s="170"/>
      <c r="E62" s="171"/>
      <c r="F62" s="171"/>
      <c r="G62" s="172"/>
      <c r="H62" s="173"/>
      <c r="I62" s="173"/>
      <c r="O62" s="174">
        <v>1</v>
      </c>
    </row>
    <row r="63" spans="1:104" x14ac:dyDescent="0.2">
      <c r="A63" s="175">
        <v>18</v>
      </c>
      <c r="B63" s="176" t="s">
        <v>151</v>
      </c>
      <c r="C63" s="177" t="s">
        <v>152</v>
      </c>
      <c r="D63" s="178" t="s">
        <v>82</v>
      </c>
      <c r="E63" s="179">
        <v>1</v>
      </c>
      <c r="F63" s="179">
        <v>0</v>
      </c>
      <c r="G63" s="180">
        <f>E63*F63</f>
        <v>0</v>
      </c>
      <c r="O63" s="174">
        <v>2</v>
      </c>
      <c r="AA63" s="146">
        <v>1</v>
      </c>
      <c r="AB63" s="146">
        <v>9</v>
      </c>
      <c r="AC63" s="146">
        <v>9</v>
      </c>
      <c r="AZ63" s="146">
        <v>2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4">
        <v>1</v>
      </c>
      <c r="CB63" s="174">
        <v>9</v>
      </c>
      <c r="CZ63" s="146">
        <v>2.1999999999999999E-2</v>
      </c>
    </row>
    <row r="64" spans="1:104" x14ac:dyDescent="0.2">
      <c r="A64" s="181"/>
      <c r="B64" s="187"/>
      <c r="C64" s="188" t="s">
        <v>68</v>
      </c>
      <c r="D64" s="189"/>
      <c r="E64" s="190">
        <v>1</v>
      </c>
      <c r="F64" s="191"/>
      <c r="G64" s="192"/>
      <c r="M64" s="186">
        <v>1</v>
      </c>
      <c r="O64" s="174"/>
    </row>
    <row r="65" spans="1:104" x14ac:dyDescent="0.2">
      <c r="A65" s="175">
        <v>19</v>
      </c>
      <c r="B65" s="176" t="s">
        <v>153</v>
      </c>
      <c r="C65" s="177" t="s">
        <v>154</v>
      </c>
      <c r="D65" s="178" t="s">
        <v>82</v>
      </c>
      <c r="E65" s="179">
        <v>1</v>
      </c>
      <c r="F65" s="179">
        <v>0</v>
      </c>
      <c r="G65" s="180">
        <f>E65*F65</f>
        <v>0</v>
      </c>
      <c r="O65" s="174">
        <v>2</v>
      </c>
      <c r="AA65" s="146">
        <v>1</v>
      </c>
      <c r="AB65" s="146">
        <v>9</v>
      </c>
      <c r="AC65" s="146">
        <v>9</v>
      </c>
      <c r="AZ65" s="146">
        <v>2</v>
      </c>
      <c r="BA65" s="146">
        <f>IF(AZ65=1,G65,0)</f>
        <v>0</v>
      </c>
      <c r="BB65" s="146">
        <f>IF(AZ65=2,G65,0)</f>
        <v>0</v>
      </c>
      <c r="BC65" s="146">
        <f>IF(AZ65=3,G65,0)</f>
        <v>0</v>
      </c>
      <c r="BD65" s="146">
        <f>IF(AZ65=4,G65,0)</f>
        <v>0</v>
      </c>
      <c r="BE65" s="146">
        <f>IF(AZ65=5,G65,0)</f>
        <v>0</v>
      </c>
      <c r="CA65" s="174">
        <v>1</v>
      </c>
      <c r="CB65" s="174">
        <v>9</v>
      </c>
      <c r="CZ65" s="146">
        <v>0</v>
      </c>
    </row>
    <row r="66" spans="1:104" x14ac:dyDescent="0.2">
      <c r="A66" s="181"/>
      <c r="B66" s="187"/>
      <c r="C66" s="188" t="s">
        <v>68</v>
      </c>
      <c r="D66" s="189"/>
      <c r="E66" s="190">
        <v>1</v>
      </c>
      <c r="F66" s="191"/>
      <c r="G66" s="192"/>
      <c r="M66" s="186">
        <v>1</v>
      </c>
      <c r="O66" s="174"/>
    </row>
    <row r="67" spans="1:104" x14ac:dyDescent="0.2">
      <c r="A67" s="175">
        <v>20</v>
      </c>
      <c r="B67" s="176" t="s">
        <v>155</v>
      </c>
      <c r="C67" s="177" t="s">
        <v>156</v>
      </c>
      <c r="D67" s="178" t="s">
        <v>82</v>
      </c>
      <c r="E67" s="179">
        <v>1</v>
      </c>
      <c r="F67" s="179">
        <v>0</v>
      </c>
      <c r="G67" s="180">
        <f>E67*F67</f>
        <v>0</v>
      </c>
      <c r="O67" s="174">
        <v>2</v>
      </c>
      <c r="AA67" s="146">
        <v>1</v>
      </c>
      <c r="AB67" s="146">
        <v>0</v>
      </c>
      <c r="AC67" s="146">
        <v>0</v>
      </c>
      <c r="AZ67" s="146">
        <v>2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4">
        <v>1</v>
      </c>
      <c r="CB67" s="174">
        <v>0</v>
      </c>
      <c r="CZ67" s="146">
        <v>8.0000000000000002E-3</v>
      </c>
    </row>
    <row r="68" spans="1:104" x14ac:dyDescent="0.2">
      <c r="A68" s="181"/>
      <c r="B68" s="182"/>
      <c r="C68" s="183"/>
      <c r="D68" s="184"/>
      <c r="E68" s="184"/>
      <c r="F68" s="184"/>
      <c r="G68" s="185"/>
      <c r="L68" s="186"/>
      <c r="O68" s="174">
        <v>3</v>
      </c>
    </row>
    <row r="69" spans="1:104" x14ac:dyDescent="0.2">
      <c r="A69" s="181"/>
      <c r="B69" s="187"/>
      <c r="C69" s="188" t="s">
        <v>68</v>
      </c>
      <c r="D69" s="189"/>
      <c r="E69" s="190">
        <v>1</v>
      </c>
      <c r="F69" s="191"/>
      <c r="G69" s="192"/>
      <c r="M69" s="186">
        <v>1</v>
      </c>
      <c r="O69" s="174"/>
    </row>
    <row r="70" spans="1:104" x14ac:dyDescent="0.2">
      <c r="A70" s="175">
        <v>21</v>
      </c>
      <c r="B70" s="176" t="s">
        <v>157</v>
      </c>
      <c r="C70" s="177" t="s">
        <v>158</v>
      </c>
      <c r="D70" s="178" t="s">
        <v>82</v>
      </c>
      <c r="E70" s="179">
        <v>1</v>
      </c>
      <c r="F70" s="179">
        <v>0</v>
      </c>
      <c r="G70" s="180">
        <f>E70*F70</f>
        <v>0</v>
      </c>
      <c r="O70" s="174">
        <v>2</v>
      </c>
      <c r="AA70" s="146">
        <v>1</v>
      </c>
      <c r="AB70" s="146">
        <v>9</v>
      </c>
      <c r="AC70" s="146">
        <v>9</v>
      </c>
      <c r="AZ70" s="146">
        <v>2</v>
      </c>
      <c r="BA70" s="146">
        <f>IF(AZ70=1,G70,0)</f>
        <v>0</v>
      </c>
      <c r="BB70" s="146">
        <f>IF(AZ70=2,G70,0)</f>
        <v>0</v>
      </c>
      <c r="BC70" s="146">
        <f>IF(AZ70=3,G70,0)</f>
        <v>0</v>
      </c>
      <c r="BD70" s="146">
        <f>IF(AZ70=4,G70,0)</f>
        <v>0</v>
      </c>
      <c r="BE70" s="146">
        <f>IF(AZ70=5,G70,0)</f>
        <v>0</v>
      </c>
      <c r="CA70" s="174">
        <v>1</v>
      </c>
      <c r="CB70" s="174">
        <v>9</v>
      </c>
      <c r="CZ70" s="146">
        <v>6.7000000000000002E-3</v>
      </c>
    </row>
    <row r="71" spans="1:104" x14ac:dyDescent="0.2">
      <c r="A71" s="181"/>
      <c r="B71" s="182"/>
      <c r="C71" s="183"/>
      <c r="D71" s="184"/>
      <c r="E71" s="184"/>
      <c r="F71" s="184"/>
      <c r="G71" s="185"/>
      <c r="L71" s="186"/>
      <c r="O71" s="174">
        <v>3</v>
      </c>
    </row>
    <row r="72" spans="1:104" x14ac:dyDescent="0.2">
      <c r="A72" s="181"/>
      <c r="B72" s="187"/>
      <c r="C72" s="188" t="s">
        <v>68</v>
      </c>
      <c r="D72" s="189"/>
      <c r="E72" s="190">
        <v>1</v>
      </c>
      <c r="F72" s="191"/>
      <c r="G72" s="192"/>
      <c r="M72" s="186">
        <v>1</v>
      </c>
      <c r="O72" s="174"/>
    </row>
    <row r="73" spans="1:104" x14ac:dyDescent="0.2">
      <c r="A73" s="175">
        <v>22</v>
      </c>
      <c r="B73" s="176" t="s">
        <v>159</v>
      </c>
      <c r="C73" s="177" t="s">
        <v>160</v>
      </c>
      <c r="D73" s="178" t="s">
        <v>82</v>
      </c>
      <c r="E73" s="179">
        <v>1</v>
      </c>
      <c r="F73" s="179">
        <v>0</v>
      </c>
      <c r="G73" s="180">
        <f>E73*F73</f>
        <v>0</v>
      </c>
      <c r="O73" s="174">
        <v>2</v>
      </c>
      <c r="AA73" s="146">
        <v>1</v>
      </c>
      <c r="AB73" s="146">
        <v>9</v>
      </c>
      <c r="AC73" s="146">
        <v>9</v>
      </c>
      <c r="AZ73" s="146">
        <v>2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4">
        <v>1</v>
      </c>
      <c r="CB73" s="174">
        <v>9</v>
      </c>
      <c r="CZ73" s="146">
        <v>0</v>
      </c>
    </row>
    <row r="74" spans="1:104" x14ac:dyDescent="0.2">
      <c r="A74" s="181"/>
      <c r="B74" s="182"/>
      <c r="C74" s="183"/>
      <c r="D74" s="184"/>
      <c r="E74" s="184"/>
      <c r="F74" s="184"/>
      <c r="G74" s="185"/>
      <c r="L74" s="186"/>
      <c r="O74" s="174">
        <v>3</v>
      </c>
    </row>
    <row r="75" spans="1:104" x14ac:dyDescent="0.2">
      <c r="A75" s="181"/>
      <c r="B75" s="187"/>
      <c r="C75" s="188" t="s">
        <v>68</v>
      </c>
      <c r="D75" s="189"/>
      <c r="E75" s="190">
        <v>1</v>
      </c>
      <c r="F75" s="191"/>
      <c r="G75" s="192"/>
      <c r="M75" s="186">
        <v>1</v>
      </c>
      <c r="O75" s="174"/>
    </row>
    <row r="76" spans="1:104" x14ac:dyDescent="0.2">
      <c r="A76" s="175">
        <v>23</v>
      </c>
      <c r="B76" s="176" t="s">
        <v>161</v>
      </c>
      <c r="C76" s="177" t="s">
        <v>162</v>
      </c>
      <c r="D76" s="178" t="s">
        <v>82</v>
      </c>
      <c r="E76" s="179">
        <v>1</v>
      </c>
      <c r="F76" s="179">
        <v>0</v>
      </c>
      <c r="G76" s="180">
        <f>E76*F76</f>
        <v>0</v>
      </c>
      <c r="O76" s="174">
        <v>2</v>
      </c>
      <c r="AA76" s="146">
        <v>1</v>
      </c>
      <c r="AB76" s="146">
        <v>9</v>
      </c>
      <c r="AC76" s="146">
        <v>9</v>
      </c>
      <c r="AZ76" s="146">
        <v>2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A76" s="174">
        <v>1</v>
      </c>
      <c r="CB76" s="174">
        <v>9</v>
      </c>
      <c r="CZ76" s="146">
        <v>1.6900000000000001E-3</v>
      </c>
    </row>
    <row r="77" spans="1:104" x14ac:dyDescent="0.2">
      <c r="A77" s="181"/>
      <c r="B77" s="182"/>
      <c r="C77" s="183"/>
      <c r="D77" s="184"/>
      <c r="E77" s="184"/>
      <c r="F77" s="184"/>
      <c r="G77" s="185"/>
      <c r="L77" s="186"/>
      <c r="O77" s="174">
        <v>3</v>
      </c>
    </row>
    <row r="78" spans="1:104" x14ac:dyDescent="0.2">
      <c r="A78" s="181"/>
      <c r="B78" s="187"/>
      <c r="C78" s="188" t="s">
        <v>68</v>
      </c>
      <c r="D78" s="189"/>
      <c r="E78" s="190">
        <v>1</v>
      </c>
      <c r="F78" s="191"/>
      <c r="G78" s="192"/>
      <c r="M78" s="186">
        <v>1</v>
      </c>
      <c r="O78" s="174"/>
    </row>
    <row r="79" spans="1:104" ht="22.5" x14ac:dyDescent="0.2">
      <c r="A79" s="175">
        <v>24</v>
      </c>
      <c r="B79" s="176" t="s">
        <v>163</v>
      </c>
      <c r="C79" s="177" t="s">
        <v>164</v>
      </c>
      <c r="D79" s="178" t="s">
        <v>82</v>
      </c>
      <c r="E79" s="179">
        <v>1</v>
      </c>
      <c r="F79" s="179">
        <v>0</v>
      </c>
      <c r="G79" s="180">
        <f>E79*F79</f>
        <v>0</v>
      </c>
      <c r="O79" s="174">
        <v>2</v>
      </c>
      <c r="AA79" s="146">
        <v>1</v>
      </c>
      <c r="AB79" s="146">
        <v>0</v>
      </c>
      <c r="AC79" s="146">
        <v>0</v>
      </c>
      <c r="AZ79" s="146">
        <v>2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4">
        <v>1</v>
      </c>
      <c r="CB79" s="174">
        <v>0</v>
      </c>
      <c r="CZ79" s="146">
        <v>4.4999999999999997E-3</v>
      </c>
    </row>
    <row r="80" spans="1:104" x14ac:dyDescent="0.2">
      <c r="A80" s="181"/>
      <c r="B80" s="187"/>
      <c r="C80" s="188" t="s">
        <v>68</v>
      </c>
      <c r="D80" s="189"/>
      <c r="E80" s="190">
        <v>1</v>
      </c>
      <c r="F80" s="191"/>
      <c r="G80" s="192"/>
      <c r="M80" s="186">
        <v>1</v>
      </c>
      <c r="O80" s="174"/>
    </row>
    <row r="81" spans="1:104" x14ac:dyDescent="0.2">
      <c r="A81" s="175">
        <v>25</v>
      </c>
      <c r="B81" s="176" t="s">
        <v>165</v>
      </c>
      <c r="C81" s="177" t="s">
        <v>166</v>
      </c>
      <c r="D81" s="178" t="s">
        <v>82</v>
      </c>
      <c r="E81" s="179">
        <v>2</v>
      </c>
      <c r="F81" s="179">
        <v>0</v>
      </c>
      <c r="G81" s="180">
        <f>E81*F81</f>
        <v>0</v>
      </c>
      <c r="O81" s="174">
        <v>2</v>
      </c>
      <c r="AA81" s="146">
        <v>1</v>
      </c>
      <c r="AB81" s="146">
        <v>0</v>
      </c>
      <c r="AC81" s="146">
        <v>0</v>
      </c>
      <c r="AZ81" s="146">
        <v>2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4">
        <v>1</v>
      </c>
      <c r="CB81" s="174">
        <v>0</v>
      </c>
      <c r="CZ81" s="146">
        <v>0</v>
      </c>
    </row>
    <row r="82" spans="1:104" x14ac:dyDescent="0.2">
      <c r="A82" s="181"/>
      <c r="B82" s="182"/>
      <c r="C82" s="183" t="s">
        <v>167</v>
      </c>
      <c r="D82" s="184"/>
      <c r="E82" s="184"/>
      <c r="F82" s="184"/>
      <c r="G82" s="185"/>
      <c r="L82" s="186" t="s">
        <v>167</v>
      </c>
      <c r="O82" s="174">
        <v>3</v>
      </c>
    </row>
    <row r="83" spans="1:104" x14ac:dyDescent="0.2">
      <c r="A83" s="181"/>
      <c r="B83" s="187"/>
      <c r="C83" s="188" t="s">
        <v>168</v>
      </c>
      <c r="D83" s="189"/>
      <c r="E83" s="190">
        <v>2</v>
      </c>
      <c r="F83" s="191"/>
      <c r="G83" s="192"/>
      <c r="M83" s="186" t="s">
        <v>168</v>
      </c>
      <c r="O83" s="174"/>
    </row>
    <row r="84" spans="1:104" x14ac:dyDescent="0.2">
      <c r="A84" s="175">
        <v>26</v>
      </c>
      <c r="B84" s="176" t="s">
        <v>169</v>
      </c>
      <c r="C84" s="177" t="s">
        <v>170</v>
      </c>
      <c r="D84" s="178" t="s">
        <v>171</v>
      </c>
      <c r="E84" s="179">
        <v>56</v>
      </c>
      <c r="F84" s="179">
        <v>0</v>
      </c>
      <c r="G84" s="180">
        <f>E84*F84</f>
        <v>0</v>
      </c>
      <c r="O84" s="174">
        <v>2</v>
      </c>
      <c r="AA84" s="146">
        <v>1</v>
      </c>
      <c r="AB84" s="146">
        <v>9</v>
      </c>
      <c r="AC84" s="146">
        <v>9</v>
      </c>
      <c r="AZ84" s="146">
        <v>2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A84" s="174">
        <v>1</v>
      </c>
      <c r="CB84" s="174">
        <v>9</v>
      </c>
      <c r="CZ84" s="146">
        <v>0</v>
      </c>
    </row>
    <row r="85" spans="1:104" x14ac:dyDescent="0.2">
      <c r="A85" s="181"/>
      <c r="B85" s="187"/>
      <c r="C85" s="188" t="s">
        <v>172</v>
      </c>
      <c r="D85" s="189"/>
      <c r="E85" s="190">
        <v>56</v>
      </c>
      <c r="F85" s="191"/>
      <c r="G85" s="192"/>
      <c r="M85" s="186">
        <v>56</v>
      </c>
      <c r="O85" s="174"/>
    </row>
    <row r="86" spans="1:104" x14ac:dyDescent="0.2">
      <c r="A86" s="175">
        <v>27</v>
      </c>
      <c r="B86" s="176" t="s">
        <v>173</v>
      </c>
      <c r="C86" s="177" t="s">
        <v>174</v>
      </c>
      <c r="D86" s="178" t="s">
        <v>98</v>
      </c>
      <c r="E86" s="179">
        <v>4.5</v>
      </c>
      <c r="F86" s="179">
        <v>0</v>
      </c>
      <c r="G86" s="180">
        <f>E86*F86</f>
        <v>0</v>
      </c>
      <c r="O86" s="174">
        <v>2</v>
      </c>
      <c r="AA86" s="146">
        <v>1</v>
      </c>
      <c r="AB86" s="146">
        <v>7</v>
      </c>
      <c r="AC86" s="146">
        <v>7</v>
      </c>
      <c r="AZ86" s="146">
        <v>2</v>
      </c>
      <c r="BA86" s="146">
        <f>IF(AZ86=1,G86,0)</f>
        <v>0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A86" s="174">
        <v>1</v>
      </c>
      <c r="CB86" s="174">
        <v>7</v>
      </c>
      <c r="CZ86" s="146">
        <v>0</v>
      </c>
    </row>
    <row r="87" spans="1:104" x14ac:dyDescent="0.2">
      <c r="A87" s="181"/>
      <c r="B87" s="187"/>
      <c r="C87" s="188" t="s">
        <v>175</v>
      </c>
      <c r="D87" s="189"/>
      <c r="E87" s="190">
        <v>4.5</v>
      </c>
      <c r="F87" s="191"/>
      <c r="G87" s="192"/>
      <c r="M87" s="186" t="s">
        <v>175</v>
      </c>
      <c r="O87" s="174"/>
    </row>
    <row r="88" spans="1:104" x14ac:dyDescent="0.2">
      <c r="A88" s="175">
        <v>28</v>
      </c>
      <c r="B88" s="176" t="s">
        <v>176</v>
      </c>
      <c r="C88" s="177" t="s">
        <v>177</v>
      </c>
      <c r="D88" s="178" t="s">
        <v>98</v>
      </c>
      <c r="E88" s="179">
        <v>8.9</v>
      </c>
      <c r="F88" s="179">
        <v>0</v>
      </c>
      <c r="G88" s="180">
        <f>E88*F88</f>
        <v>0</v>
      </c>
      <c r="O88" s="174">
        <v>2</v>
      </c>
      <c r="AA88" s="146">
        <v>1</v>
      </c>
      <c r="AB88" s="146">
        <v>0</v>
      </c>
      <c r="AC88" s="146">
        <v>0</v>
      </c>
      <c r="AZ88" s="146">
        <v>2</v>
      </c>
      <c r="BA88" s="146">
        <f>IF(AZ88=1,G88,0)</f>
        <v>0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74">
        <v>1</v>
      </c>
      <c r="CB88" s="174">
        <v>0</v>
      </c>
      <c r="CZ88" s="146">
        <v>0</v>
      </c>
    </row>
    <row r="89" spans="1:104" x14ac:dyDescent="0.2">
      <c r="A89" s="181"/>
      <c r="B89" s="187"/>
      <c r="C89" s="188" t="s">
        <v>178</v>
      </c>
      <c r="D89" s="189"/>
      <c r="E89" s="190">
        <v>2.7</v>
      </c>
      <c r="F89" s="191"/>
      <c r="G89" s="192"/>
      <c r="M89" s="186" t="s">
        <v>178</v>
      </c>
      <c r="O89" s="174"/>
    </row>
    <row r="90" spans="1:104" x14ac:dyDescent="0.2">
      <c r="A90" s="181"/>
      <c r="B90" s="187"/>
      <c r="C90" s="188" t="s">
        <v>179</v>
      </c>
      <c r="D90" s="189"/>
      <c r="E90" s="190">
        <v>4.2</v>
      </c>
      <c r="F90" s="191"/>
      <c r="G90" s="192"/>
      <c r="M90" s="186" t="s">
        <v>179</v>
      </c>
      <c r="O90" s="174"/>
    </row>
    <row r="91" spans="1:104" x14ac:dyDescent="0.2">
      <c r="A91" s="181"/>
      <c r="B91" s="187"/>
      <c r="C91" s="188" t="s">
        <v>180</v>
      </c>
      <c r="D91" s="189"/>
      <c r="E91" s="190">
        <v>2</v>
      </c>
      <c r="F91" s="191"/>
      <c r="G91" s="192"/>
      <c r="M91" s="186" t="s">
        <v>180</v>
      </c>
      <c r="O91" s="174"/>
    </row>
    <row r="92" spans="1:104" x14ac:dyDescent="0.2">
      <c r="A92" s="175">
        <v>29</v>
      </c>
      <c r="B92" s="176" t="s">
        <v>181</v>
      </c>
      <c r="C92" s="177" t="s">
        <v>182</v>
      </c>
      <c r="D92" s="178" t="s">
        <v>98</v>
      </c>
      <c r="E92" s="179">
        <v>1.5</v>
      </c>
      <c r="F92" s="179">
        <v>0</v>
      </c>
      <c r="G92" s="180">
        <f>E92*F92</f>
        <v>0</v>
      </c>
      <c r="O92" s="174">
        <v>2</v>
      </c>
      <c r="AA92" s="146">
        <v>1</v>
      </c>
      <c r="AB92" s="146">
        <v>7</v>
      </c>
      <c r="AC92" s="146">
        <v>7</v>
      </c>
      <c r="AZ92" s="146">
        <v>2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4">
        <v>1</v>
      </c>
      <c r="CB92" s="174">
        <v>7</v>
      </c>
      <c r="CZ92" s="146">
        <v>0</v>
      </c>
    </row>
    <row r="93" spans="1:104" x14ac:dyDescent="0.2">
      <c r="A93" s="181"/>
      <c r="B93" s="187"/>
      <c r="C93" s="188" t="s">
        <v>183</v>
      </c>
      <c r="D93" s="189"/>
      <c r="E93" s="190">
        <v>1.5</v>
      </c>
      <c r="F93" s="191"/>
      <c r="G93" s="192"/>
      <c r="M93" s="186" t="s">
        <v>183</v>
      </c>
      <c r="O93" s="174"/>
    </row>
    <row r="94" spans="1:104" x14ac:dyDescent="0.2">
      <c r="A94" s="175">
        <v>30</v>
      </c>
      <c r="B94" s="176" t="s">
        <v>184</v>
      </c>
      <c r="C94" s="177" t="s">
        <v>185</v>
      </c>
      <c r="D94" s="178" t="s">
        <v>69</v>
      </c>
      <c r="E94" s="179">
        <v>4</v>
      </c>
      <c r="F94" s="179">
        <v>0</v>
      </c>
      <c r="G94" s="180">
        <f>E94*F94</f>
        <v>0</v>
      </c>
      <c r="O94" s="174">
        <v>2</v>
      </c>
      <c r="AA94" s="146">
        <v>1</v>
      </c>
      <c r="AB94" s="146">
        <v>0</v>
      </c>
      <c r="AC94" s="146">
        <v>0</v>
      </c>
      <c r="AZ94" s="146">
        <v>2</v>
      </c>
      <c r="BA94" s="146">
        <f>IF(AZ94=1,G94,0)</f>
        <v>0</v>
      </c>
      <c r="BB94" s="146">
        <f>IF(AZ94=2,G94,0)</f>
        <v>0</v>
      </c>
      <c r="BC94" s="146">
        <f>IF(AZ94=3,G94,0)</f>
        <v>0</v>
      </c>
      <c r="BD94" s="146">
        <f>IF(AZ94=4,G94,0)</f>
        <v>0</v>
      </c>
      <c r="BE94" s="146">
        <f>IF(AZ94=5,G94,0)</f>
        <v>0</v>
      </c>
      <c r="CA94" s="174">
        <v>1</v>
      </c>
      <c r="CB94" s="174">
        <v>0</v>
      </c>
      <c r="CZ94" s="146">
        <v>0</v>
      </c>
    </row>
    <row r="95" spans="1:104" x14ac:dyDescent="0.2">
      <c r="A95" s="181"/>
      <c r="B95" s="187"/>
      <c r="C95" s="188" t="s">
        <v>186</v>
      </c>
      <c r="D95" s="189"/>
      <c r="E95" s="190">
        <v>1</v>
      </c>
      <c r="F95" s="191"/>
      <c r="G95" s="192"/>
      <c r="M95" s="186" t="s">
        <v>186</v>
      </c>
      <c r="O95" s="174"/>
    </row>
    <row r="96" spans="1:104" x14ac:dyDescent="0.2">
      <c r="A96" s="181"/>
      <c r="B96" s="187"/>
      <c r="C96" s="188" t="s">
        <v>187</v>
      </c>
      <c r="D96" s="189"/>
      <c r="E96" s="190">
        <v>3</v>
      </c>
      <c r="F96" s="191"/>
      <c r="G96" s="192"/>
      <c r="M96" s="186" t="s">
        <v>187</v>
      </c>
      <c r="O96" s="174"/>
    </row>
    <row r="97" spans="1:104" x14ac:dyDescent="0.2">
      <c r="A97" s="175">
        <v>31</v>
      </c>
      <c r="B97" s="176" t="s">
        <v>188</v>
      </c>
      <c r="C97" s="177" t="s">
        <v>189</v>
      </c>
      <c r="D97" s="178" t="s">
        <v>82</v>
      </c>
      <c r="E97" s="179">
        <v>3</v>
      </c>
      <c r="F97" s="179">
        <v>0</v>
      </c>
      <c r="G97" s="180">
        <f>E97*F97</f>
        <v>0</v>
      </c>
      <c r="O97" s="174">
        <v>2</v>
      </c>
      <c r="AA97" s="146">
        <v>1</v>
      </c>
      <c r="AB97" s="146">
        <v>0</v>
      </c>
      <c r="AC97" s="146">
        <v>0</v>
      </c>
      <c r="AZ97" s="146">
        <v>2</v>
      </c>
      <c r="BA97" s="146">
        <f>IF(AZ97=1,G97,0)</f>
        <v>0</v>
      </c>
      <c r="BB97" s="146">
        <f>IF(AZ97=2,G97,0)</f>
        <v>0</v>
      </c>
      <c r="BC97" s="146">
        <f>IF(AZ97=3,G97,0)</f>
        <v>0</v>
      </c>
      <c r="BD97" s="146">
        <f>IF(AZ97=4,G97,0)</f>
        <v>0</v>
      </c>
      <c r="BE97" s="146">
        <f>IF(AZ97=5,G97,0)</f>
        <v>0</v>
      </c>
      <c r="CA97" s="174">
        <v>1</v>
      </c>
      <c r="CB97" s="174">
        <v>0</v>
      </c>
      <c r="CZ97" s="146">
        <v>0</v>
      </c>
    </row>
    <row r="98" spans="1:104" x14ac:dyDescent="0.2">
      <c r="A98" s="181"/>
      <c r="B98" s="187"/>
      <c r="C98" s="188" t="s">
        <v>190</v>
      </c>
      <c r="D98" s="189"/>
      <c r="E98" s="190">
        <v>3</v>
      </c>
      <c r="F98" s="191"/>
      <c r="G98" s="192"/>
      <c r="M98" s="186" t="s">
        <v>190</v>
      </c>
      <c r="O98" s="174"/>
    </row>
    <row r="99" spans="1:104" x14ac:dyDescent="0.2">
      <c r="A99" s="175">
        <v>32</v>
      </c>
      <c r="B99" s="176" t="s">
        <v>191</v>
      </c>
      <c r="C99" s="177" t="s">
        <v>192</v>
      </c>
      <c r="D99" s="178" t="s">
        <v>82</v>
      </c>
      <c r="E99" s="179">
        <v>5</v>
      </c>
      <c r="F99" s="179">
        <v>0</v>
      </c>
      <c r="G99" s="180">
        <f>E99*F99</f>
        <v>0</v>
      </c>
      <c r="O99" s="174">
        <v>2</v>
      </c>
      <c r="AA99" s="146">
        <v>1</v>
      </c>
      <c r="AB99" s="146">
        <v>0</v>
      </c>
      <c r="AC99" s="146">
        <v>0</v>
      </c>
      <c r="AZ99" s="146">
        <v>2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4">
        <v>1</v>
      </c>
      <c r="CB99" s="174">
        <v>0</v>
      </c>
      <c r="CZ99" s="146">
        <v>0</v>
      </c>
    </row>
    <row r="100" spans="1:104" x14ac:dyDescent="0.2">
      <c r="A100" s="181"/>
      <c r="B100" s="187"/>
      <c r="C100" s="188" t="s">
        <v>193</v>
      </c>
      <c r="D100" s="189"/>
      <c r="E100" s="190">
        <v>5</v>
      </c>
      <c r="F100" s="191"/>
      <c r="G100" s="192"/>
      <c r="M100" s="186" t="s">
        <v>193</v>
      </c>
      <c r="O100" s="174"/>
    </row>
    <row r="101" spans="1:104" x14ac:dyDescent="0.2">
      <c r="A101" s="175">
        <v>33</v>
      </c>
      <c r="B101" s="176" t="s">
        <v>194</v>
      </c>
      <c r="C101" s="177" t="s">
        <v>195</v>
      </c>
      <c r="D101" s="178" t="s">
        <v>82</v>
      </c>
      <c r="E101" s="179">
        <v>1</v>
      </c>
      <c r="F101" s="179">
        <v>0</v>
      </c>
      <c r="G101" s="180">
        <f>E101*F101</f>
        <v>0</v>
      </c>
      <c r="O101" s="174">
        <v>2</v>
      </c>
      <c r="AA101" s="146">
        <v>1</v>
      </c>
      <c r="AB101" s="146">
        <v>0</v>
      </c>
      <c r="AC101" s="146">
        <v>0</v>
      </c>
      <c r="AZ101" s="146">
        <v>2</v>
      </c>
      <c r="BA101" s="146">
        <f>IF(AZ101=1,G101,0)</f>
        <v>0</v>
      </c>
      <c r="BB101" s="146">
        <f>IF(AZ101=2,G101,0)</f>
        <v>0</v>
      </c>
      <c r="BC101" s="146">
        <f>IF(AZ101=3,G101,0)</f>
        <v>0</v>
      </c>
      <c r="BD101" s="146">
        <f>IF(AZ101=4,G101,0)</f>
        <v>0</v>
      </c>
      <c r="BE101" s="146">
        <f>IF(AZ101=5,G101,0)</f>
        <v>0</v>
      </c>
      <c r="CA101" s="174">
        <v>1</v>
      </c>
      <c r="CB101" s="174">
        <v>0</v>
      </c>
      <c r="CZ101" s="146">
        <v>0</v>
      </c>
    </row>
    <row r="102" spans="1:104" x14ac:dyDescent="0.2">
      <c r="A102" s="181"/>
      <c r="B102" s="187"/>
      <c r="C102" s="188" t="s">
        <v>68</v>
      </c>
      <c r="D102" s="189"/>
      <c r="E102" s="190">
        <v>1</v>
      </c>
      <c r="F102" s="191"/>
      <c r="G102" s="192"/>
      <c r="M102" s="186">
        <v>1</v>
      </c>
      <c r="O102" s="174"/>
    </row>
    <row r="103" spans="1:104" ht="22.5" x14ac:dyDescent="0.2">
      <c r="A103" s="175">
        <v>34</v>
      </c>
      <c r="B103" s="176" t="s">
        <v>196</v>
      </c>
      <c r="C103" s="177" t="s">
        <v>197</v>
      </c>
      <c r="D103" s="178" t="s">
        <v>82</v>
      </c>
      <c r="E103" s="179">
        <v>1</v>
      </c>
      <c r="F103" s="179">
        <v>0</v>
      </c>
      <c r="G103" s="180">
        <f>E103*F103</f>
        <v>0</v>
      </c>
      <c r="O103" s="174">
        <v>2</v>
      </c>
      <c r="AA103" s="146">
        <v>1</v>
      </c>
      <c r="AB103" s="146">
        <v>7</v>
      </c>
      <c r="AC103" s="146">
        <v>7</v>
      </c>
      <c r="AZ103" s="146">
        <v>2</v>
      </c>
      <c r="BA103" s="146">
        <f>IF(AZ103=1,G103,0)</f>
        <v>0</v>
      </c>
      <c r="BB103" s="146">
        <f>IF(AZ103=2,G103,0)</f>
        <v>0</v>
      </c>
      <c r="BC103" s="146">
        <f>IF(AZ103=3,G103,0)</f>
        <v>0</v>
      </c>
      <c r="BD103" s="146">
        <f>IF(AZ103=4,G103,0)</f>
        <v>0</v>
      </c>
      <c r="BE103" s="146">
        <f>IF(AZ103=5,G103,0)</f>
        <v>0</v>
      </c>
      <c r="CA103" s="174">
        <v>1</v>
      </c>
      <c r="CB103" s="174">
        <v>7</v>
      </c>
      <c r="CZ103" s="146">
        <v>12.4</v>
      </c>
    </row>
    <row r="104" spans="1:104" x14ac:dyDescent="0.2">
      <c r="A104" s="175">
        <v>35</v>
      </c>
      <c r="B104" s="176" t="s">
        <v>198</v>
      </c>
      <c r="C104" s="177" t="s">
        <v>199</v>
      </c>
      <c r="D104" s="178" t="s">
        <v>82</v>
      </c>
      <c r="E104" s="179">
        <v>3</v>
      </c>
      <c r="F104" s="179">
        <v>0</v>
      </c>
      <c r="G104" s="180">
        <f>E104*F104</f>
        <v>0</v>
      </c>
      <c r="O104" s="174">
        <v>2</v>
      </c>
      <c r="AA104" s="146">
        <v>1</v>
      </c>
      <c r="AB104" s="146">
        <v>7</v>
      </c>
      <c r="AC104" s="146">
        <v>7</v>
      </c>
      <c r="AZ104" s="146">
        <v>2</v>
      </c>
      <c r="BA104" s="146">
        <f>IF(AZ104=1,G104,0)</f>
        <v>0</v>
      </c>
      <c r="BB104" s="146">
        <f>IF(AZ104=2,G104,0)</f>
        <v>0</v>
      </c>
      <c r="BC104" s="146">
        <f>IF(AZ104=3,G104,0)</f>
        <v>0</v>
      </c>
      <c r="BD104" s="146">
        <f>IF(AZ104=4,G104,0)</f>
        <v>0</v>
      </c>
      <c r="BE104" s="146">
        <f>IF(AZ104=5,G104,0)</f>
        <v>0</v>
      </c>
      <c r="CA104" s="174">
        <v>1</v>
      </c>
      <c r="CB104" s="174">
        <v>7</v>
      </c>
      <c r="CZ104" s="146">
        <v>0</v>
      </c>
    </row>
    <row r="105" spans="1:104" x14ac:dyDescent="0.2">
      <c r="A105" s="181"/>
      <c r="B105" s="187"/>
      <c r="C105" s="188" t="s">
        <v>190</v>
      </c>
      <c r="D105" s="189"/>
      <c r="E105" s="190">
        <v>3</v>
      </c>
      <c r="F105" s="191"/>
      <c r="G105" s="192"/>
      <c r="M105" s="186" t="s">
        <v>190</v>
      </c>
      <c r="O105" s="174"/>
    </row>
    <row r="106" spans="1:104" x14ac:dyDescent="0.2">
      <c r="A106" s="175">
        <v>36</v>
      </c>
      <c r="B106" s="176" t="s">
        <v>200</v>
      </c>
      <c r="C106" s="177" t="s">
        <v>201</v>
      </c>
      <c r="D106" s="178" t="s">
        <v>82</v>
      </c>
      <c r="E106" s="179">
        <v>1</v>
      </c>
      <c r="F106" s="179">
        <v>0</v>
      </c>
      <c r="G106" s="180">
        <f>E106*F106</f>
        <v>0</v>
      </c>
      <c r="O106" s="174">
        <v>2</v>
      </c>
      <c r="AA106" s="146">
        <v>1</v>
      </c>
      <c r="AB106" s="146">
        <v>7</v>
      </c>
      <c r="AC106" s="146">
        <v>7</v>
      </c>
      <c r="AZ106" s="146">
        <v>2</v>
      </c>
      <c r="BA106" s="146">
        <f>IF(AZ106=1,G106,0)</f>
        <v>0</v>
      </c>
      <c r="BB106" s="146">
        <f>IF(AZ106=2,G106,0)</f>
        <v>0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A106" s="174">
        <v>1</v>
      </c>
      <c r="CB106" s="174">
        <v>7</v>
      </c>
      <c r="CZ106" s="146">
        <v>0</v>
      </c>
    </row>
    <row r="107" spans="1:104" x14ac:dyDescent="0.2">
      <c r="A107" s="181"/>
      <c r="B107" s="187"/>
      <c r="C107" s="188" t="s">
        <v>68</v>
      </c>
      <c r="D107" s="189"/>
      <c r="E107" s="190">
        <v>1</v>
      </c>
      <c r="F107" s="191"/>
      <c r="G107" s="192"/>
      <c r="M107" s="186">
        <v>1</v>
      </c>
      <c r="O107" s="174"/>
    </row>
    <row r="108" spans="1:104" x14ac:dyDescent="0.2">
      <c r="A108" s="175">
        <v>37</v>
      </c>
      <c r="B108" s="176" t="s">
        <v>202</v>
      </c>
      <c r="C108" s="177" t="s">
        <v>203</v>
      </c>
      <c r="D108" s="178" t="s">
        <v>82</v>
      </c>
      <c r="E108" s="179">
        <v>3</v>
      </c>
      <c r="F108" s="179">
        <v>0</v>
      </c>
      <c r="G108" s="180">
        <f>E108*F108</f>
        <v>0</v>
      </c>
      <c r="O108" s="174">
        <v>2</v>
      </c>
      <c r="AA108" s="146">
        <v>3</v>
      </c>
      <c r="AB108" s="146">
        <v>9</v>
      </c>
      <c r="AC108" s="146" t="s">
        <v>202</v>
      </c>
      <c r="AZ108" s="146">
        <v>2</v>
      </c>
      <c r="BA108" s="146">
        <f>IF(AZ108=1,G108,0)</f>
        <v>0</v>
      </c>
      <c r="BB108" s="146">
        <f>IF(AZ108=2,G108,0)</f>
        <v>0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4">
        <v>3</v>
      </c>
      <c r="CB108" s="174">
        <v>9</v>
      </c>
      <c r="CZ108" s="146">
        <v>1.0000000000000001E-5</v>
      </c>
    </row>
    <row r="109" spans="1:104" x14ac:dyDescent="0.2">
      <c r="A109" s="181"/>
      <c r="B109" s="187"/>
      <c r="C109" s="188" t="s">
        <v>78</v>
      </c>
      <c r="D109" s="189"/>
      <c r="E109" s="190">
        <v>3</v>
      </c>
      <c r="F109" s="191"/>
      <c r="G109" s="192"/>
      <c r="M109" s="186">
        <v>3</v>
      </c>
      <c r="O109" s="174"/>
    </row>
    <row r="110" spans="1:104" ht="22.5" x14ac:dyDescent="0.2">
      <c r="A110" s="175">
        <v>38</v>
      </c>
      <c r="B110" s="176" t="s">
        <v>204</v>
      </c>
      <c r="C110" s="177" t="s">
        <v>205</v>
      </c>
      <c r="D110" s="178" t="s">
        <v>82</v>
      </c>
      <c r="E110" s="179">
        <v>1</v>
      </c>
      <c r="F110" s="179">
        <v>0</v>
      </c>
      <c r="G110" s="180">
        <f>E110*F110</f>
        <v>0</v>
      </c>
      <c r="O110" s="174">
        <v>2</v>
      </c>
      <c r="AA110" s="146">
        <v>3</v>
      </c>
      <c r="AB110" s="146">
        <v>9</v>
      </c>
      <c r="AC110" s="146" t="s">
        <v>204</v>
      </c>
      <c r="AZ110" s="146">
        <v>2</v>
      </c>
      <c r="BA110" s="146">
        <f>IF(AZ110=1,G110,0)</f>
        <v>0</v>
      </c>
      <c r="BB110" s="146">
        <f>IF(AZ110=2,G110,0)</f>
        <v>0</v>
      </c>
      <c r="BC110" s="146">
        <f>IF(AZ110=3,G110,0)</f>
        <v>0</v>
      </c>
      <c r="BD110" s="146">
        <f>IF(AZ110=4,G110,0)</f>
        <v>0</v>
      </c>
      <c r="BE110" s="146">
        <f>IF(AZ110=5,G110,0)</f>
        <v>0</v>
      </c>
      <c r="CA110" s="174">
        <v>3</v>
      </c>
      <c r="CB110" s="174">
        <v>9</v>
      </c>
      <c r="CZ110" s="146">
        <v>7.0000000000000001E-3</v>
      </c>
    </row>
    <row r="111" spans="1:104" x14ac:dyDescent="0.2">
      <c r="A111" s="181"/>
      <c r="B111" s="182"/>
      <c r="C111" s="183" t="s">
        <v>206</v>
      </c>
      <c r="D111" s="184"/>
      <c r="E111" s="184"/>
      <c r="F111" s="184"/>
      <c r="G111" s="185"/>
      <c r="L111" s="186" t="s">
        <v>206</v>
      </c>
      <c r="O111" s="174">
        <v>3</v>
      </c>
    </row>
    <row r="112" spans="1:104" x14ac:dyDescent="0.2">
      <c r="A112" s="181"/>
      <c r="B112" s="187"/>
      <c r="C112" s="188" t="s">
        <v>68</v>
      </c>
      <c r="D112" s="189"/>
      <c r="E112" s="190">
        <v>1</v>
      </c>
      <c r="F112" s="191"/>
      <c r="G112" s="192"/>
      <c r="M112" s="186">
        <v>1</v>
      </c>
      <c r="O112" s="174"/>
    </row>
    <row r="113" spans="1:104" ht="22.5" x14ac:dyDescent="0.2">
      <c r="A113" s="175">
        <v>39</v>
      </c>
      <c r="B113" s="176" t="s">
        <v>207</v>
      </c>
      <c r="C113" s="177" t="s">
        <v>208</v>
      </c>
      <c r="D113" s="178" t="s">
        <v>82</v>
      </c>
      <c r="E113" s="179">
        <v>2</v>
      </c>
      <c r="F113" s="179">
        <v>0</v>
      </c>
      <c r="G113" s="180">
        <f>E113*F113</f>
        <v>0</v>
      </c>
      <c r="O113" s="174">
        <v>2</v>
      </c>
      <c r="AA113" s="146">
        <v>3</v>
      </c>
      <c r="AB113" s="146">
        <v>9</v>
      </c>
      <c r="AC113" s="146" t="s">
        <v>207</v>
      </c>
      <c r="AZ113" s="146">
        <v>2</v>
      </c>
      <c r="BA113" s="146">
        <f>IF(AZ113=1,G113,0)</f>
        <v>0</v>
      </c>
      <c r="BB113" s="146">
        <f>IF(AZ113=2,G113,0)</f>
        <v>0</v>
      </c>
      <c r="BC113" s="146">
        <f>IF(AZ113=3,G113,0)</f>
        <v>0</v>
      </c>
      <c r="BD113" s="146">
        <f>IF(AZ113=4,G113,0)</f>
        <v>0</v>
      </c>
      <c r="BE113" s="146">
        <f>IF(AZ113=5,G113,0)</f>
        <v>0</v>
      </c>
      <c r="CA113" s="174">
        <v>3</v>
      </c>
      <c r="CB113" s="174">
        <v>9</v>
      </c>
      <c r="CZ113" s="146">
        <v>1.2E-2</v>
      </c>
    </row>
    <row r="114" spans="1:104" x14ac:dyDescent="0.2">
      <c r="A114" s="181"/>
      <c r="B114" s="182"/>
      <c r="C114" s="183" t="s">
        <v>206</v>
      </c>
      <c r="D114" s="184"/>
      <c r="E114" s="184"/>
      <c r="F114" s="184"/>
      <c r="G114" s="185"/>
      <c r="L114" s="186" t="s">
        <v>206</v>
      </c>
      <c r="O114" s="174">
        <v>3</v>
      </c>
    </row>
    <row r="115" spans="1:104" x14ac:dyDescent="0.2">
      <c r="A115" s="181"/>
      <c r="B115" s="187"/>
      <c r="C115" s="188" t="s">
        <v>168</v>
      </c>
      <c r="D115" s="189"/>
      <c r="E115" s="190">
        <v>2</v>
      </c>
      <c r="F115" s="191"/>
      <c r="G115" s="192"/>
      <c r="M115" s="186" t="s">
        <v>168</v>
      </c>
      <c r="O115" s="174"/>
    </row>
    <row r="116" spans="1:104" x14ac:dyDescent="0.2">
      <c r="A116" s="175">
        <v>40</v>
      </c>
      <c r="B116" s="176" t="s">
        <v>209</v>
      </c>
      <c r="C116" s="177" t="s">
        <v>210</v>
      </c>
      <c r="D116" s="178" t="s">
        <v>82</v>
      </c>
      <c r="E116" s="179">
        <v>2</v>
      </c>
      <c r="F116" s="179">
        <v>0</v>
      </c>
      <c r="G116" s="180">
        <f>E116*F116</f>
        <v>0</v>
      </c>
      <c r="O116" s="174">
        <v>2</v>
      </c>
      <c r="AA116" s="146">
        <v>3</v>
      </c>
      <c r="AB116" s="146">
        <v>9</v>
      </c>
      <c r="AC116" s="146" t="s">
        <v>209</v>
      </c>
      <c r="AZ116" s="146">
        <v>2</v>
      </c>
      <c r="BA116" s="146">
        <f>IF(AZ116=1,G116,0)</f>
        <v>0</v>
      </c>
      <c r="BB116" s="146">
        <f>IF(AZ116=2,G116,0)</f>
        <v>0</v>
      </c>
      <c r="BC116" s="146">
        <f>IF(AZ116=3,G116,0)</f>
        <v>0</v>
      </c>
      <c r="BD116" s="146">
        <f>IF(AZ116=4,G116,0)</f>
        <v>0</v>
      </c>
      <c r="BE116" s="146">
        <f>IF(AZ116=5,G116,0)</f>
        <v>0</v>
      </c>
      <c r="CA116" s="174">
        <v>3</v>
      </c>
      <c r="CB116" s="174">
        <v>9</v>
      </c>
      <c r="CZ116" s="146">
        <v>7.2999999999999996E-4</v>
      </c>
    </row>
    <row r="117" spans="1:104" x14ac:dyDescent="0.2">
      <c r="A117" s="181"/>
      <c r="B117" s="182"/>
      <c r="C117" s="183"/>
      <c r="D117" s="184"/>
      <c r="E117" s="184"/>
      <c r="F117" s="184"/>
      <c r="G117" s="185"/>
      <c r="L117" s="186"/>
      <c r="O117" s="174">
        <v>3</v>
      </c>
    </row>
    <row r="118" spans="1:104" x14ac:dyDescent="0.2">
      <c r="A118" s="181"/>
      <c r="B118" s="187"/>
      <c r="C118" s="188" t="s">
        <v>168</v>
      </c>
      <c r="D118" s="189"/>
      <c r="E118" s="190">
        <v>2</v>
      </c>
      <c r="F118" s="191"/>
      <c r="G118" s="192"/>
      <c r="M118" s="186" t="s">
        <v>168</v>
      </c>
      <c r="O118" s="174"/>
    </row>
    <row r="119" spans="1:104" x14ac:dyDescent="0.2">
      <c r="A119" s="175">
        <v>41</v>
      </c>
      <c r="B119" s="176" t="s">
        <v>211</v>
      </c>
      <c r="C119" s="177" t="s">
        <v>212</v>
      </c>
      <c r="D119" s="178" t="s">
        <v>82</v>
      </c>
      <c r="E119" s="179">
        <v>2</v>
      </c>
      <c r="F119" s="179">
        <v>0</v>
      </c>
      <c r="G119" s="180">
        <f>E119*F119</f>
        <v>0</v>
      </c>
      <c r="O119" s="174">
        <v>2</v>
      </c>
      <c r="AA119" s="146">
        <v>3</v>
      </c>
      <c r="AB119" s="146">
        <v>9</v>
      </c>
      <c r="AC119" s="146" t="s">
        <v>211</v>
      </c>
      <c r="AZ119" s="146">
        <v>2</v>
      </c>
      <c r="BA119" s="146">
        <f>IF(AZ119=1,G119,0)</f>
        <v>0</v>
      </c>
      <c r="BB119" s="146">
        <f>IF(AZ119=2,G119,0)</f>
        <v>0</v>
      </c>
      <c r="BC119" s="146">
        <f>IF(AZ119=3,G119,0)</f>
        <v>0</v>
      </c>
      <c r="BD119" s="146">
        <f>IF(AZ119=4,G119,0)</f>
        <v>0</v>
      </c>
      <c r="BE119" s="146">
        <f>IF(AZ119=5,G119,0)</f>
        <v>0</v>
      </c>
      <c r="CA119" s="174">
        <v>3</v>
      </c>
      <c r="CB119" s="174">
        <v>9</v>
      </c>
      <c r="CZ119" s="146">
        <v>7.3999999999999999E-4</v>
      </c>
    </row>
    <row r="120" spans="1:104" x14ac:dyDescent="0.2">
      <c r="A120" s="181"/>
      <c r="B120" s="182"/>
      <c r="C120" s="183" t="s">
        <v>213</v>
      </c>
      <c r="D120" s="184"/>
      <c r="E120" s="184"/>
      <c r="F120" s="184"/>
      <c r="G120" s="185"/>
      <c r="L120" s="186" t="s">
        <v>213</v>
      </c>
      <c r="O120" s="174">
        <v>3</v>
      </c>
    </row>
    <row r="121" spans="1:104" x14ac:dyDescent="0.2">
      <c r="A121" s="181"/>
      <c r="B121" s="187"/>
      <c r="C121" s="188" t="s">
        <v>168</v>
      </c>
      <c r="D121" s="189"/>
      <c r="E121" s="190">
        <v>2</v>
      </c>
      <c r="F121" s="191"/>
      <c r="G121" s="192"/>
      <c r="M121" s="186" t="s">
        <v>168</v>
      </c>
      <c r="O121" s="174"/>
    </row>
    <row r="122" spans="1:104" ht="22.5" x14ac:dyDescent="0.2">
      <c r="A122" s="175">
        <v>42</v>
      </c>
      <c r="B122" s="176" t="s">
        <v>214</v>
      </c>
      <c r="C122" s="177" t="s">
        <v>215</v>
      </c>
      <c r="D122" s="178" t="s">
        <v>82</v>
      </c>
      <c r="E122" s="179">
        <v>1</v>
      </c>
      <c r="F122" s="179">
        <v>0</v>
      </c>
      <c r="G122" s="180">
        <f>E122*F122</f>
        <v>0</v>
      </c>
      <c r="O122" s="174">
        <v>2</v>
      </c>
      <c r="AA122" s="146">
        <v>3</v>
      </c>
      <c r="AB122" s="146">
        <v>9</v>
      </c>
      <c r="AC122" s="146" t="s">
        <v>214</v>
      </c>
      <c r="AZ122" s="146">
        <v>2</v>
      </c>
      <c r="BA122" s="146">
        <f>IF(AZ122=1,G122,0)</f>
        <v>0</v>
      </c>
      <c r="BB122" s="146">
        <f>IF(AZ122=2,G122,0)</f>
        <v>0</v>
      </c>
      <c r="BC122" s="146">
        <f>IF(AZ122=3,G122,0)</f>
        <v>0</v>
      </c>
      <c r="BD122" s="146">
        <f>IF(AZ122=4,G122,0)</f>
        <v>0</v>
      </c>
      <c r="BE122" s="146">
        <f>IF(AZ122=5,G122,0)</f>
        <v>0</v>
      </c>
      <c r="CA122" s="174">
        <v>3</v>
      </c>
      <c r="CB122" s="174">
        <v>9</v>
      </c>
      <c r="CZ122" s="146">
        <v>2.5000000000000001E-2</v>
      </c>
    </row>
    <row r="123" spans="1:104" x14ac:dyDescent="0.2">
      <c r="A123" s="181"/>
      <c r="B123" s="182"/>
      <c r="C123" s="183" t="s">
        <v>206</v>
      </c>
      <c r="D123" s="184"/>
      <c r="E123" s="184"/>
      <c r="F123" s="184"/>
      <c r="G123" s="185"/>
      <c r="L123" s="186" t="s">
        <v>206</v>
      </c>
      <c r="O123" s="174">
        <v>3</v>
      </c>
    </row>
    <row r="124" spans="1:104" x14ac:dyDescent="0.2">
      <c r="A124" s="181"/>
      <c r="B124" s="187"/>
      <c r="C124" s="188" t="s">
        <v>68</v>
      </c>
      <c r="D124" s="189"/>
      <c r="E124" s="190">
        <v>1</v>
      </c>
      <c r="F124" s="191"/>
      <c r="G124" s="192"/>
      <c r="M124" s="186">
        <v>1</v>
      </c>
      <c r="O124" s="174"/>
    </row>
    <row r="125" spans="1:104" x14ac:dyDescent="0.2">
      <c r="A125" s="175">
        <v>43</v>
      </c>
      <c r="B125" s="176" t="s">
        <v>216</v>
      </c>
      <c r="C125" s="177" t="s">
        <v>217</v>
      </c>
      <c r="D125" s="178" t="s">
        <v>82</v>
      </c>
      <c r="E125" s="179">
        <v>1</v>
      </c>
      <c r="F125" s="179">
        <v>0</v>
      </c>
      <c r="G125" s="180">
        <f>E125*F125</f>
        <v>0</v>
      </c>
      <c r="O125" s="174">
        <v>2</v>
      </c>
      <c r="AA125" s="146">
        <v>3</v>
      </c>
      <c r="AB125" s="146">
        <v>7</v>
      </c>
      <c r="AC125" s="146" t="s">
        <v>216</v>
      </c>
      <c r="AZ125" s="146">
        <v>2</v>
      </c>
      <c r="BA125" s="146">
        <f>IF(AZ125=1,G125,0)</f>
        <v>0</v>
      </c>
      <c r="BB125" s="146">
        <f>IF(AZ125=2,G125,0)</f>
        <v>0</v>
      </c>
      <c r="BC125" s="146">
        <f>IF(AZ125=3,G125,0)</f>
        <v>0</v>
      </c>
      <c r="BD125" s="146">
        <f>IF(AZ125=4,G125,0)</f>
        <v>0</v>
      </c>
      <c r="BE125" s="146">
        <f>IF(AZ125=5,G125,0)</f>
        <v>0</v>
      </c>
      <c r="CA125" s="174">
        <v>3</v>
      </c>
      <c r="CB125" s="174">
        <v>7</v>
      </c>
      <c r="CZ125" s="146">
        <v>1.31E-3</v>
      </c>
    </row>
    <row r="126" spans="1:104" x14ac:dyDescent="0.2">
      <c r="A126" s="181"/>
      <c r="B126" s="187"/>
      <c r="C126" s="188" t="s">
        <v>68</v>
      </c>
      <c r="D126" s="189"/>
      <c r="E126" s="190">
        <v>1</v>
      </c>
      <c r="F126" s="191"/>
      <c r="G126" s="192"/>
      <c r="M126" s="186">
        <v>1</v>
      </c>
      <c r="O126" s="174"/>
    </row>
    <row r="127" spans="1:104" x14ac:dyDescent="0.2">
      <c r="A127" s="175">
        <v>44</v>
      </c>
      <c r="B127" s="176" t="s">
        <v>218</v>
      </c>
      <c r="C127" s="177" t="s">
        <v>219</v>
      </c>
      <c r="D127" s="178" t="s">
        <v>82</v>
      </c>
      <c r="E127" s="179">
        <v>1</v>
      </c>
      <c r="F127" s="179">
        <v>0</v>
      </c>
      <c r="G127" s="180">
        <f>E127*F127</f>
        <v>0</v>
      </c>
      <c r="O127" s="174">
        <v>2</v>
      </c>
      <c r="AA127" s="146">
        <v>3</v>
      </c>
      <c r="AB127" s="146">
        <v>7</v>
      </c>
      <c r="AC127" s="146" t="s">
        <v>218</v>
      </c>
      <c r="AZ127" s="146">
        <v>2</v>
      </c>
      <c r="BA127" s="146">
        <f>IF(AZ127=1,G127,0)</f>
        <v>0</v>
      </c>
      <c r="BB127" s="146">
        <f>IF(AZ127=2,G127,0)</f>
        <v>0</v>
      </c>
      <c r="BC127" s="146">
        <f>IF(AZ127=3,G127,0)</f>
        <v>0</v>
      </c>
      <c r="BD127" s="146">
        <f>IF(AZ127=4,G127,0)</f>
        <v>0</v>
      </c>
      <c r="BE127" s="146">
        <f>IF(AZ127=5,G127,0)</f>
        <v>0</v>
      </c>
      <c r="CA127" s="174">
        <v>3</v>
      </c>
      <c r="CB127" s="174">
        <v>7</v>
      </c>
      <c r="CZ127" s="146">
        <v>1.31E-3</v>
      </c>
    </row>
    <row r="128" spans="1:104" x14ac:dyDescent="0.2">
      <c r="A128" s="181"/>
      <c r="B128" s="187"/>
      <c r="C128" s="188" t="s">
        <v>68</v>
      </c>
      <c r="D128" s="189"/>
      <c r="E128" s="190">
        <v>1</v>
      </c>
      <c r="F128" s="191"/>
      <c r="G128" s="192"/>
      <c r="M128" s="186">
        <v>1</v>
      </c>
      <c r="O128" s="174"/>
    </row>
    <row r="129" spans="1:104" x14ac:dyDescent="0.2">
      <c r="A129" s="175">
        <v>45</v>
      </c>
      <c r="B129" s="176" t="s">
        <v>220</v>
      </c>
      <c r="C129" s="177" t="s">
        <v>221</v>
      </c>
      <c r="D129" s="178" t="s">
        <v>82</v>
      </c>
      <c r="E129" s="179">
        <v>1</v>
      </c>
      <c r="F129" s="179">
        <v>0</v>
      </c>
      <c r="G129" s="180">
        <f>E129*F129</f>
        <v>0</v>
      </c>
      <c r="O129" s="174">
        <v>2</v>
      </c>
      <c r="AA129" s="146">
        <v>3</v>
      </c>
      <c r="AB129" s="146">
        <v>7</v>
      </c>
      <c r="AC129" s="146" t="s">
        <v>220</v>
      </c>
      <c r="AZ129" s="146">
        <v>2</v>
      </c>
      <c r="BA129" s="146">
        <f>IF(AZ129=1,G129,0)</f>
        <v>0</v>
      </c>
      <c r="BB129" s="146">
        <f>IF(AZ129=2,G129,0)</f>
        <v>0</v>
      </c>
      <c r="BC129" s="146">
        <f>IF(AZ129=3,G129,0)</f>
        <v>0</v>
      </c>
      <c r="BD129" s="146">
        <f>IF(AZ129=4,G129,0)</f>
        <v>0</v>
      </c>
      <c r="BE129" s="146">
        <f>IF(AZ129=5,G129,0)</f>
        <v>0</v>
      </c>
      <c r="CA129" s="174">
        <v>3</v>
      </c>
      <c r="CB129" s="174">
        <v>7</v>
      </c>
      <c r="CZ129" s="146">
        <v>1.31E-3</v>
      </c>
    </row>
    <row r="130" spans="1:104" x14ac:dyDescent="0.2">
      <c r="A130" s="181"/>
      <c r="B130" s="182"/>
      <c r="C130" s="183" t="s">
        <v>222</v>
      </c>
      <c r="D130" s="184"/>
      <c r="E130" s="184"/>
      <c r="F130" s="184"/>
      <c r="G130" s="185"/>
      <c r="L130" s="186" t="s">
        <v>222</v>
      </c>
      <c r="O130" s="174">
        <v>3</v>
      </c>
    </row>
    <row r="131" spans="1:104" x14ac:dyDescent="0.2">
      <c r="A131" s="181"/>
      <c r="B131" s="187"/>
      <c r="C131" s="188" t="s">
        <v>68</v>
      </c>
      <c r="D131" s="189"/>
      <c r="E131" s="190">
        <v>1</v>
      </c>
      <c r="F131" s="191"/>
      <c r="G131" s="192"/>
      <c r="M131" s="186">
        <v>1</v>
      </c>
      <c r="O131" s="174"/>
    </row>
    <row r="132" spans="1:104" x14ac:dyDescent="0.2">
      <c r="A132" s="175">
        <v>46</v>
      </c>
      <c r="B132" s="176" t="s">
        <v>223</v>
      </c>
      <c r="C132" s="177" t="s">
        <v>224</v>
      </c>
      <c r="D132" s="178" t="s">
        <v>82</v>
      </c>
      <c r="E132" s="179">
        <v>3</v>
      </c>
      <c r="F132" s="179">
        <v>0</v>
      </c>
      <c r="G132" s="180">
        <f>E132*F132</f>
        <v>0</v>
      </c>
      <c r="O132" s="174">
        <v>2</v>
      </c>
      <c r="AA132" s="146">
        <v>3</v>
      </c>
      <c r="AB132" s="146">
        <v>9</v>
      </c>
      <c r="AC132" s="146" t="s">
        <v>223</v>
      </c>
      <c r="AZ132" s="146">
        <v>2</v>
      </c>
      <c r="BA132" s="146">
        <f>IF(AZ132=1,G132,0)</f>
        <v>0</v>
      </c>
      <c r="BB132" s="146">
        <f>IF(AZ132=2,G132,0)</f>
        <v>0</v>
      </c>
      <c r="BC132" s="146">
        <f>IF(AZ132=3,G132,0)</f>
        <v>0</v>
      </c>
      <c r="BD132" s="146">
        <f>IF(AZ132=4,G132,0)</f>
        <v>0</v>
      </c>
      <c r="BE132" s="146">
        <f>IF(AZ132=5,G132,0)</f>
        <v>0</v>
      </c>
      <c r="CA132" s="174">
        <v>3</v>
      </c>
      <c r="CB132" s="174">
        <v>9</v>
      </c>
      <c r="CZ132" s="146">
        <v>2.3E-3</v>
      </c>
    </row>
    <row r="133" spans="1:104" x14ac:dyDescent="0.2">
      <c r="A133" s="181"/>
      <c r="B133" s="187"/>
      <c r="C133" s="188" t="s">
        <v>78</v>
      </c>
      <c r="D133" s="189"/>
      <c r="E133" s="190">
        <v>3</v>
      </c>
      <c r="F133" s="191"/>
      <c r="G133" s="192"/>
      <c r="M133" s="186">
        <v>3</v>
      </c>
      <c r="O133" s="174"/>
    </row>
    <row r="134" spans="1:104" x14ac:dyDescent="0.2">
      <c r="A134" s="175">
        <v>47</v>
      </c>
      <c r="B134" s="176" t="s">
        <v>225</v>
      </c>
      <c r="C134" s="177" t="s">
        <v>226</v>
      </c>
      <c r="D134" s="178" t="s">
        <v>82</v>
      </c>
      <c r="E134" s="179">
        <v>2.7</v>
      </c>
      <c r="F134" s="179">
        <v>0</v>
      </c>
      <c r="G134" s="180">
        <f>E134*F134</f>
        <v>0</v>
      </c>
      <c r="O134" s="174">
        <v>2</v>
      </c>
      <c r="AA134" s="146">
        <v>3</v>
      </c>
      <c r="AB134" s="146">
        <v>7</v>
      </c>
      <c r="AC134" s="146" t="s">
        <v>225</v>
      </c>
      <c r="AZ134" s="146">
        <v>2</v>
      </c>
      <c r="BA134" s="146">
        <f>IF(AZ134=1,G134,0)</f>
        <v>0</v>
      </c>
      <c r="BB134" s="146">
        <f>IF(AZ134=2,G134,0)</f>
        <v>0</v>
      </c>
      <c r="BC134" s="146">
        <f>IF(AZ134=3,G134,0)</f>
        <v>0</v>
      </c>
      <c r="BD134" s="146">
        <f>IF(AZ134=4,G134,0)</f>
        <v>0</v>
      </c>
      <c r="BE134" s="146">
        <f>IF(AZ134=5,G134,0)</f>
        <v>0</v>
      </c>
      <c r="CA134" s="174">
        <v>3</v>
      </c>
      <c r="CB134" s="174">
        <v>7</v>
      </c>
      <c r="CZ134" s="146">
        <v>2.65E-3</v>
      </c>
    </row>
    <row r="135" spans="1:104" x14ac:dyDescent="0.2">
      <c r="A135" s="181"/>
      <c r="B135" s="187"/>
      <c r="C135" s="188" t="s">
        <v>227</v>
      </c>
      <c r="D135" s="189"/>
      <c r="E135" s="190">
        <v>2.7</v>
      </c>
      <c r="F135" s="191"/>
      <c r="G135" s="192"/>
      <c r="M135" s="186" t="s">
        <v>227</v>
      </c>
      <c r="O135" s="174"/>
    </row>
    <row r="136" spans="1:104" x14ac:dyDescent="0.2">
      <c r="A136" s="175">
        <v>48</v>
      </c>
      <c r="B136" s="176" t="s">
        <v>228</v>
      </c>
      <c r="C136" s="177" t="s">
        <v>229</v>
      </c>
      <c r="D136" s="178" t="s">
        <v>82</v>
      </c>
      <c r="E136" s="179">
        <v>4.2</v>
      </c>
      <c r="F136" s="179">
        <v>0</v>
      </c>
      <c r="G136" s="180">
        <f>E136*F136</f>
        <v>0</v>
      </c>
      <c r="O136" s="174">
        <v>2</v>
      </c>
      <c r="AA136" s="146">
        <v>3</v>
      </c>
      <c r="AB136" s="146">
        <v>7</v>
      </c>
      <c r="AC136" s="146" t="s">
        <v>228</v>
      </c>
      <c r="AZ136" s="146">
        <v>2</v>
      </c>
      <c r="BA136" s="146">
        <f>IF(AZ136=1,G136,0)</f>
        <v>0</v>
      </c>
      <c r="BB136" s="146">
        <f>IF(AZ136=2,G136,0)</f>
        <v>0</v>
      </c>
      <c r="BC136" s="146">
        <f>IF(AZ136=3,G136,0)</f>
        <v>0</v>
      </c>
      <c r="BD136" s="146">
        <f>IF(AZ136=4,G136,0)</f>
        <v>0</v>
      </c>
      <c r="BE136" s="146">
        <f>IF(AZ136=5,G136,0)</f>
        <v>0</v>
      </c>
      <c r="CA136" s="174">
        <v>3</v>
      </c>
      <c r="CB136" s="174">
        <v>7</v>
      </c>
      <c r="CZ136" s="146">
        <v>2.82E-3</v>
      </c>
    </row>
    <row r="137" spans="1:104" x14ac:dyDescent="0.2">
      <c r="A137" s="181"/>
      <c r="B137" s="187"/>
      <c r="C137" s="188" t="s">
        <v>230</v>
      </c>
      <c r="D137" s="189"/>
      <c r="E137" s="190">
        <v>4.2</v>
      </c>
      <c r="F137" s="191"/>
      <c r="G137" s="192"/>
      <c r="M137" s="186" t="s">
        <v>230</v>
      </c>
      <c r="O137" s="174"/>
    </row>
    <row r="138" spans="1:104" x14ac:dyDescent="0.2">
      <c r="A138" s="175">
        <v>49</v>
      </c>
      <c r="B138" s="176" t="s">
        <v>231</v>
      </c>
      <c r="C138" s="177" t="s">
        <v>232</v>
      </c>
      <c r="D138" s="178" t="s">
        <v>82</v>
      </c>
      <c r="E138" s="179">
        <v>2</v>
      </c>
      <c r="F138" s="179">
        <v>0</v>
      </c>
      <c r="G138" s="180">
        <f>E138*F138</f>
        <v>0</v>
      </c>
      <c r="O138" s="174">
        <v>2</v>
      </c>
      <c r="AA138" s="146">
        <v>3</v>
      </c>
      <c r="AB138" s="146">
        <v>7</v>
      </c>
      <c r="AC138" s="146" t="s">
        <v>231</v>
      </c>
      <c r="AZ138" s="146">
        <v>2</v>
      </c>
      <c r="BA138" s="146">
        <f>IF(AZ138=1,G138,0)</f>
        <v>0</v>
      </c>
      <c r="BB138" s="146">
        <f>IF(AZ138=2,G138,0)</f>
        <v>0</v>
      </c>
      <c r="BC138" s="146">
        <f>IF(AZ138=3,G138,0)</f>
        <v>0</v>
      </c>
      <c r="BD138" s="146">
        <f>IF(AZ138=4,G138,0)</f>
        <v>0</v>
      </c>
      <c r="BE138" s="146">
        <f>IF(AZ138=5,G138,0)</f>
        <v>0</v>
      </c>
      <c r="CA138" s="174">
        <v>3</v>
      </c>
      <c r="CB138" s="174">
        <v>7</v>
      </c>
      <c r="CZ138" s="146">
        <v>2.65E-3</v>
      </c>
    </row>
    <row r="139" spans="1:104" x14ac:dyDescent="0.2">
      <c r="A139" s="181"/>
      <c r="B139" s="187"/>
      <c r="C139" s="188" t="s">
        <v>233</v>
      </c>
      <c r="D139" s="189"/>
      <c r="E139" s="190">
        <v>2</v>
      </c>
      <c r="F139" s="191"/>
      <c r="G139" s="192"/>
      <c r="M139" s="186">
        <v>2</v>
      </c>
      <c r="O139" s="174"/>
    </row>
    <row r="140" spans="1:104" x14ac:dyDescent="0.2">
      <c r="A140" s="175">
        <v>50</v>
      </c>
      <c r="B140" s="176" t="s">
        <v>234</v>
      </c>
      <c r="C140" s="177" t="s">
        <v>235</v>
      </c>
      <c r="D140" s="178" t="s">
        <v>82</v>
      </c>
      <c r="E140" s="179">
        <v>4.5999999999999996</v>
      </c>
      <c r="F140" s="179">
        <v>0</v>
      </c>
      <c r="G140" s="180">
        <f>E140*F140</f>
        <v>0</v>
      </c>
      <c r="O140" s="174">
        <v>2</v>
      </c>
      <c r="AA140" s="146">
        <v>3</v>
      </c>
      <c r="AB140" s="146">
        <v>7</v>
      </c>
      <c r="AC140" s="146">
        <v>42982102</v>
      </c>
      <c r="AZ140" s="146">
        <v>2</v>
      </c>
      <c r="BA140" s="146">
        <f>IF(AZ140=1,G140,0)</f>
        <v>0</v>
      </c>
      <c r="BB140" s="146">
        <f>IF(AZ140=2,G140,0)</f>
        <v>0</v>
      </c>
      <c r="BC140" s="146">
        <f>IF(AZ140=3,G140,0)</f>
        <v>0</v>
      </c>
      <c r="BD140" s="146">
        <f>IF(AZ140=4,G140,0)</f>
        <v>0</v>
      </c>
      <c r="BE140" s="146">
        <f>IF(AZ140=5,G140,0)</f>
        <v>0</v>
      </c>
      <c r="CA140" s="174">
        <v>3</v>
      </c>
      <c r="CB140" s="174">
        <v>7</v>
      </c>
      <c r="CZ140" s="146">
        <v>1.4999999999999999E-2</v>
      </c>
    </row>
    <row r="141" spans="1:104" x14ac:dyDescent="0.2">
      <c r="A141" s="181"/>
      <c r="B141" s="187"/>
      <c r="C141" s="188" t="s">
        <v>236</v>
      </c>
      <c r="D141" s="189"/>
      <c r="E141" s="190">
        <v>4.5999999999999996</v>
      </c>
      <c r="F141" s="191"/>
      <c r="G141" s="192"/>
      <c r="M141" s="186" t="s">
        <v>236</v>
      </c>
      <c r="O141" s="174"/>
    </row>
    <row r="142" spans="1:104" x14ac:dyDescent="0.2">
      <c r="A142" s="175">
        <v>51</v>
      </c>
      <c r="B142" s="176" t="s">
        <v>237</v>
      </c>
      <c r="C142" s="177" t="s">
        <v>238</v>
      </c>
      <c r="D142" s="178" t="s">
        <v>82</v>
      </c>
      <c r="E142" s="179">
        <v>3</v>
      </c>
      <c r="F142" s="179">
        <v>0</v>
      </c>
      <c r="G142" s="180">
        <f>E142*F142</f>
        <v>0</v>
      </c>
      <c r="O142" s="174">
        <v>2</v>
      </c>
      <c r="AA142" s="146">
        <v>3</v>
      </c>
      <c r="AB142" s="146">
        <v>7</v>
      </c>
      <c r="AC142" s="146">
        <v>42982122</v>
      </c>
      <c r="AZ142" s="146">
        <v>2</v>
      </c>
      <c r="BA142" s="146">
        <f>IF(AZ142=1,G142,0)</f>
        <v>0</v>
      </c>
      <c r="BB142" s="146">
        <f>IF(AZ142=2,G142,0)</f>
        <v>0</v>
      </c>
      <c r="BC142" s="146">
        <f>IF(AZ142=3,G142,0)</f>
        <v>0</v>
      </c>
      <c r="BD142" s="146">
        <f>IF(AZ142=4,G142,0)</f>
        <v>0</v>
      </c>
      <c r="BE142" s="146">
        <f>IF(AZ142=5,G142,0)</f>
        <v>0</v>
      </c>
      <c r="CA142" s="174">
        <v>3</v>
      </c>
      <c r="CB142" s="174">
        <v>7</v>
      </c>
      <c r="CZ142" s="146">
        <v>1.4999999999999999E-2</v>
      </c>
    </row>
    <row r="143" spans="1:104" x14ac:dyDescent="0.2">
      <c r="A143" s="181"/>
      <c r="B143" s="187"/>
      <c r="C143" s="188" t="s">
        <v>190</v>
      </c>
      <c r="D143" s="189"/>
      <c r="E143" s="190">
        <v>3</v>
      </c>
      <c r="F143" s="191"/>
      <c r="G143" s="192"/>
      <c r="M143" s="186" t="s">
        <v>190</v>
      </c>
      <c r="O143" s="174"/>
    </row>
    <row r="144" spans="1:104" x14ac:dyDescent="0.2">
      <c r="A144" s="175">
        <v>52</v>
      </c>
      <c r="B144" s="176" t="s">
        <v>239</v>
      </c>
      <c r="C144" s="177" t="s">
        <v>240</v>
      </c>
      <c r="D144" s="178" t="s">
        <v>82</v>
      </c>
      <c r="E144" s="179">
        <v>1</v>
      </c>
      <c r="F144" s="179">
        <v>0</v>
      </c>
      <c r="G144" s="180">
        <f>E144*F144</f>
        <v>0</v>
      </c>
      <c r="O144" s="174">
        <v>2</v>
      </c>
      <c r="AA144" s="146">
        <v>3</v>
      </c>
      <c r="AB144" s="146">
        <v>7</v>
      </c>
      <c r="AC144" s="146" t="s">
        <v>239</v>
      </c>
      <c r="AZ144" s="146">
        <v>2</v>
      </c>
      <c r="BA144" s="146">
        <f>IF(AZ144=1,G144,0)</f>
        <v>0</v>
      </c>
      <c r="BB144" s="146">
        <f>IF(AZ144=2,G144,0)</f>
        <v>0</v>
      </c>
      <c r="BC144" s="146">
        <f>IF(AZ144=3,G144,0)</f>
        <v>0</v>
      </c>
      <c r="BD144" s="146">
        <f>IF(AZ144=4,G144,0)</f>
        <v>0</v>
      </c>
      <c r="BE144" s="146">
        <f>IF(AZ144=5,G144,0)</f>
        <v>0</v>
      </c>
      <c r="CA144" s="174">
        <v>3</v>
      </c>
      <c r="CB144" s="174">
        <v>7</v>
      </c>
      <c r="CZ144" s="146">
        <v>1.6000000000000001E-3</v>
      </c>
    </row>
    <row r="145" spans="1:104" x14ac:dyDescent="0.2">
      <c r="A145" s="181"/>
      <c r="B145" s="187"/>
      <c r="C145" s="188" t="s">
        <v>241</v>
      </c>
      <c r="D145" s="189"/>
      <c r="E145" s="190">
        <v>1</v>
      </c>
      <c r="F145" s="191"/>
      <c r="G145" s="192"/>
      <c r="M145" s="186" t="s">
        <v>241</v>
      </c>
      <c r="O145" s="174"/>
    </row>
    <row r="146" spans="1:104" x14ac:dyDescent="0.2">
      <c r="A146" s="175">
        <v>53</v>
      </c>
      <c r="B146" s="176" t="s">
        <v>242</v>
      </c>
      <c r="C146" s="177" t="s">
        <v>243</v>
      </c>
      <c r="D146" s="178" t="s">
        <v>82</v>
      </c>
      <c r="E146" s="179">
        <v>5</v>
      </c>
      <c r="F146" s="179">
        <v>0</v>
      </c>
      <c r="G146" s="180">
        <f>E146*F146</f>
        <v>0</v>
      </c>
      <c r="O146" s="174">
        <v>2</v>
      </c>
      <c r="AA146" s="146">
        <v>3</v>
      </c>
      <c r="AB146" s="146">
        <v>7</v>
      </c>
      <c r="AC146" s="146" t="s">
        <v>242</v>
      </c>
      <c r="AZ146" s="146">
        <v>2</v>
      </c>
      <c r="BA146" s="146">
        <f>IF(AZ146=1,G146,0)</f>
        <v>0</v>
      </c>
      <c r="BB146" s="146">
        <f>IF(AZ146=2,G146,0)</f>
        <v>0</v>
      </c>
      <c r="BC146" s="146">
        <f>IF(AZ146=3,G146,0)</f>
        <v>0</v>
      </c>
      <c r="BD146" s="146">
        <f>IF(AZ146=4,G146,0)</f>
        <v>0</v>
      </c>
      <c r="BE146" s="146">
        <f>IF(AZ146=5,G146,0)</f>
        <v>0</v>
      </c>
      <c r="CA146" s="174">
        <v>3</v>
      </c>
      <c r="CB146" s="174">
        <v>7</v>
      </c>
      <c r="CZ146" s="146">
        <v>1.6000000000000001E-3</v>
      </c>
    </row>
    <row r="147" spans="1:104" x14ac:dyDescent="0.2">
      <c r="A147" s="181"/>
      <c r="B147" s="187"/>
      <c r="C147" s="188" t="s">
        <v>244</v>
      </c>
      <c r="D147" s="189"/>
      <c r="E147" s="190">
        <v>1</v>
      </c>
      <c r="F147" s="191"/>
      <c r="G147" s="192"/>
      <c r="M147" s="186" t="s">
        <v>244</v>
      </c>
      <c r="O147" s="174"/>
    </row>
    <row r="148" spans="1:104" x14ac:dyDescent="0.2">
      <c r="A148" s="181"/>
      <c r="B148" s="187"/>
      <c r="C148" s="188" t="s">
        <v>245</v>
      </c>
      <c r="D148" s="189"/>
      <c r="E148" s="190">
        <v>2</v>
      </c>
      <c r="F148" s="191"/>
      <c r="G148" s="192"/>
      <c r="M148" s="186" t="s">
        <v>245</v>
      </c>
      <c r="O148" s="174"/>
    </row>
    <row r="149" spans="1:104" x14ac:dyDescent="0.2">
      <c r="A149" s="181"/>
      <c r="B149" s="187"/>
      <c r="C149" s="188" t="s">
        <v>246</v>
      </c>
      <c r="D149" s="189"/>
      <c r="E149" s="190">
        <v>1</v>
      </c>
      <c r="F149" s="191"/>
      <c r="G149" s="192"/>
      <c r="M149" s="186" t="s">
        <v>246</v>
      </c>
      <c r="O149" s="174"/>
    </row>
    <row r="150" spans="1:104" x14ac:dyDescent="0.2">
      <c r="A150" s="181"/>
      <c r="B150" s="187"/>
      <c r="C150" s="188" t="s">
        <v>247</v>
      </c>
      <c r="D150" s="189"/>
      <c r="E150" s="190">
        <v>1</v>
      </c>
      <c r="F150" s="191"/>
      <c r="G150" s="192"/>
      <c r="M150" s="186" t="s">
        <v>247</v>
      </c>
      <c r="O150" s="174"/>
    </row>
    <row r="151" spans="1:104" x14ac:dyDescent="0.2">
      <c r="A151" s="175">
        <v>54</v>
      </c>
      <c r="B151" s="176" t="s">
        <v>248</v>
      </c>
      <c r="C151" s="177" t="s">
        <v>249</v>
      </c>
      <c r="D151" s="178" t="s">
        <v>58</v>
      </c>
      <c r="E151" s="179"/>
      <c r="F151" s="179">
        <v>0</v>
      </c>
      <c r="G151" s="180">
        <f>E151*F151</f>
        <v>0</v>
      </c>
      <c r="O151" s="174">
        <v>2</v>
      </c>
      <c r="AA151" s="146">
        <v>7</v>
      </c>
      <c r="AB151" s="146">
        <v>1002</v>
      </c>
      <c r="AC151" s="146">
        <v>5</v>
      </c>
      <c r="AZ151" s="146">
        <v>2</v>
      </c>
      <c r="BA151" s="146">
        <f>IF(AZ151=1,G151,0)</f>
        <v>0</v>
      </c>
      <c r="BB151" s="146">
        <f>IF(AZ151=2,G151,0)</f>
        <v>0</v>
      </c>
      <c r="BC151" s="146">
        <f>IF(AZ151=3,G151,0)</f>
        <v>0</v>
      </c>
      <c r="BD151" s="146">
        <f>IF(AZ151=4,G151,0)</f>
        <v>0</v>
      </c>
      <c r="BE151" s="146">
        <f>IF(AZ151=5,G151,0)</f>
        <v>0</v>
      </c>
      <c r="CA151" s="174">
        <v>7</v>
      </c>
      <c r="CB151" s="174">
        <v>1002</v>
      </c>
      <c r="CZ151" s="146">
        <v>0</v>
      </c>
    </row>
    <row r="152" spans="1:104" x14ac:dyDescent="0.2">
      <c r="A152" s="181"/>
      <c r="B152" s="182"/>
      <c r="C152" s="183" t="s">
        <v>114</v>
      </c>
      <c r="D152" s="184"/>
      <c r="E152" s="184"/>
      <c r="F152" s="184"/>
      <c r="G152" s="185"/>
      <c r="L152" s="186" t="s">
        <v>114</v>
      </c>
      <c r="O152" s="174">
        <v>3</v>
      </c>
    </row>
    <row r="153" spans="1:104" ht="22.5" x14ac:dyDescent="0.2">
      <c r="A153" s="175">
        <v>55</v>
      </c>
      <c r="B153" s="176" t="s">
        <v>250</v>
      </c>
      <c r="C153" s="177" t="s">
        <v>251</v>
      </c>
      <c r="D153" s="178" t="s">
        <v>104</v>
      </c>
      <c r="E153" s="179">
        <v>12</v>
      </c>
      <c r="F153" s="179">
        <v>0</v>
      </c>
      <c r="G153" s="180">
        <f>E153*F153</f>
        <v>0</v>
      </c>
      <c r="O153" s="174">
        <v>2</v>
      </c>
      <c r="AA153" s="146">
        <v>10</v>
      </c>
      <c r="AB153" s="146">
        <v>0</v>
      </c>
      <c r="AC153" s="146">
        <v>8</v>
      </c>
      <c r="AZ153" s="146">
        <v>5</v>
      </c>
      <c r="BA153" s="146">
        <f>IF(AZ153=1,G153,0)</f>
        <v>0</v>
      </c>
      <c r="BB153" s="146">
        <f>IF(AZ153=2,G153,0)</f>
        <v>0</v>
      </c>
      <c r="BC153" s="146">
        <f>IF(AZ153=3,G153,0)</f>
        <v>0</v>
      </c>
      <c r="BD153" s="146">
        <f>IF(AZ153=4,G153,0)</f>
        <v>0</v>
      </c>
      <c r="BE153" s="146">
        <f>IF(AZ153=5,G153,0)</f>
        <v>0</v>
      </c>
      <c r="CA153" s="174">
        <v>10</v>
      </c>
      <c r="CB153" s="174">
        <v>0</v>
      </c>
      <c r="CZ153" s="146">
        <v>0</v>
      </c>
    </row>
    <row r="154" spans="1:104" x14ac:dyDescent="0.2">
      <c r="A154" s="181"/>
      <c r="B154" s="187"/>
      <c r="C154" s="188" t="s">
        <v>252</v>
      </c>
      <c r="D154" s="189"/>
      <c r="E154" s="190">
        <v>12</v>
      </c>
      <c r="F154" s="191"/>
      <c r="G154" s="192"/>
      <c r="M154" s="186">
        <v>12</v>
      </c>
      <c r="O154" s="174"/>
    </row>
    <row r="155" spans="1:104" x14ac:dyDescent="0.2">
      <c r="A155" s="193"/>
      <c r="B155" s="194" t="s">
        <v>70</v>
      </c>
      <c r="C155" s="195" t="str">
        <f>CONCATENATE(B62," ",C62)</f>
        <v>728 Vzduchotechnika</v>
      </c>
      <c r="D155" s="196"/>
      <c r="E155" s="197"/>
      <c r="F155" s="198"/>
      <c r="G155" s="199">
        <f>SUM(G62:G154)</f>
        <v>0</v>
      </c>
      <c r="O155" s="174">
        <v>4</v>
      </c>
      <c r="BA155" s="200">
        <f>SUM(BA62:BA154)</f>
        <v>0</v>
      </c>
      <c r="BB155" s="200">
        <f>SUM(BB62:BB154)</f>
        <v>0</v>
      </c>
      <c r="BC155" s="200">
        <f>SUM(BC62:BC154)</f>
        <v>0</v>
      </c>
      <c r="BD155" s="200">
        <f>SUM(BD62:BD154)</f>
        <v>0</v>
      </c>
      <c r="BE155" s="200">
        <f>SUM(BE62:BE154)</f>
        <v>0</v>
      </c>
    </row>
    <row r="156" spans="1:104" x14ac:dyDescent="0.2">
      <c r="A156" s="167" t="s">
        <v>67</v>
      </c>
      <c r="B156" s="168" t="s">
        <v>253</v>
      </c>
      <c r="C156" s="169" t="s">
        <v>254</v>
      </c>
      <c r="D156" s="170"/>
      <c r="E156" s="171"/>
      <c r="F156" s="171"/>
      <c r="G156" s="172"/>
      <c r="H156" s="173"/>
      <c r="I156" s="173"/>
      <c r="O156" s="174">
        <v>1</v>
      </c>
    </row>
    <row r="157" spans="1:104" x14ac:dyDescent="0.2">
      <c r="A157" s="175">
        <v>56</v>
      </c>
      <c r="B157" s="176" t="s">
        <v>255</v>
      </c>
      <c r="C157" s="177" t="s">
        <v>256</v>
      </c>
      <c r="D157" s="178" t="s">
        <v>90</v>
      </c>
      <c r="E157" s="179">
        <v>1</v>
      </c>
      <c r="F157" s="179">
        <v>0</v>
      </c>
      <c r="G157" s="180">
        <f>E157*F157</f>
        <v>0</v>
      </c>
      <c r="O157" s="174">
        <v>2</v>
      </c>
      <c r="AA157" s="146">
        <v>1</v>
      </c>
      <c r="AB157" s="146">
        <v>7</v>
      </c>
      <c r="AC157" s="146">
        <v>7</v>
      </c>
      <c r="AZ157" s="146">
        <v>2</v>
      </c>
      <c r="BA157" s="146">
        <f>IF(AZ157=1,G157,0)</f>
        <v>0</v>
      </c>
      <c r="BB157" s="146">
        <f>IF(AZ157=2,G157,0)</f>
        <v>0</v>
      </c>
      <c r="BC157" s="146">
        <f>IF(AZ157=3,G157,0)</f>
        <v>0</v>
      </c>
      <c r="BD157" s="146">
        <f>IF(AZ157=4,G157,0)</f>
        <v>0</v>
      </c>
      <c r="BE157" s="146">
        <f>IF(AZ157=5,G157,0)</f>
        <v>0</v>
      </c>
      <c r="CA157" s="174">
        <v>1</v>
      </c>
      <c r="CB157" s="174">
        <v>7</v>
      </c>
      <c r="CZ157" s="146">
        <v>2.6259999999999999E-2</v>
      </c>
    </row>
    <row r="158" spans="1:104" x14ac:dyDescent="0.2">
      <c r="A158" s="181"/>
      <c r="B158" s="187"/>
      <c r="C158" s="188" t="s">
        <v>68</v>
      </c>
      <c r="D158" s="189"/>
      <c r="E158" s="190">
        <v>1</v>
      </c>
      <c r="F158" s="191"/>
      <c r="G158" s="192"/>
      <c r="M158" s="186">
        <v>1</v>
      </c>
      <c r="O158" s="174"/>
    </row>
    <row r="159" spans="1:104" ht="22.5" x14ac:dyDescent="0.2">
      <c r="A159" s="175">
        <v>57</v>
      </c>
      <c r="B159" s="176" t="s">
        <v>257</v>
      </c>
      <c r="C159" s="177" t="s">
        <v>258</v>
      </c>
      <c r="D159" s="178" t="s">
        <v>90</v>
      </c>
      <c r="E159" s="179">
        <v>1</v>
      </c>
      <c r="F159" s="179">
        <v>0</v>
      </c>
      <c r="G159" s="180">
        <f>E159*F159</f>
        <v>0</v>
      </c>
      <c r="O159" s="174">
        <v>2</v>
      </c>
      <c r="AA159" s="146">
        <v>1</v>
      </c>
      <c r="AB159" s="146">
        <v>7</v>
      </c>
      <c r="AC159" s="146">
        <v>7</v>
      </c>
      <c r="AZ159" s="146">
        <v>2</v>
      </c>
      <c r="BA159" s="146">
        <f>IF(AZ159=1,G159,0)</f>
        <v>0</v>
      </c>
      <c r="BB159" s="146">
        <f>IF(AZ159=2,G159,0)</f>
        <v>0</v>
      </c>
      <c r="BC159" s="146">
        <f>IF(AZ159=3,G159,0)</f>
        <v>0</v>
      </c>
      <c r="BD159" s="146">
        <f>IF(AZ159=4,G159,0)</f>
        <v>0</v>
      </c>
      <c r="BE159" s="146">
        <f>IF(AZ159=5,G159,0)</f>
        <v>0</v>
      </c>
      <c r="CA159" s="174">
        <v>1</v>
      </c>
      <c r="CB159" s="174">
        <v>7</v>
      </c>
      <c r="CZ159" s="146">
        <v>2.6499999999999999E-2</v>
      </c>
    </row>
    <row r="160" spans="1:104" x14ac:dyDescent="0.2">
      <c r="A160" s="181"/>
      <c r="B160" s="187"/>
      <c r="C160" s="188" t="s">
        <v>68</v>
      </c>
      <c r="D160" s="189"/>
      <c r="E160" s="190">
        <v>1</v>
      </c>
      <c r="F160" s="191"/>
      <c r="G160" s="192"/>
      <c r="M160" s="186">
        <v>1</v>
      </c>
      <c r="O160" s="174"/>
    </row>
    <row r="161" spans="1:104" x14ac:dyDescent="0.2">
      <c r="A161" s="175">
        <v>58</v>
      </c>
      <c r="B161" s="176" t="s">
        <v>259</v>
      </c>
      <c r="C161" s="177" t="s">
        <v>260</v>
      </c>
      <c r="D161" s="178" t="s">
        <v>90</v>
      </c>
      <c r="E161" s="179">
        <v>2</v>
      </c>
      <c r="F161" s="179">
        <v>0</v>
      </c>
      <c r="G161" s="180">
        <f>E161*F161</f>
        <v>0</v>
      </c>
      <c r="O161" s="174">
        <v>2</v>
      </c>
      <c r="AA161" s="146">
        <v>1</v>
      </c>
      <c r="AB161" s="146">
        <v>7</v>
      </c>
      <c r="AC161" s="146">
        <v>7</v>
      </c>
      <c r="AZ161" s="146">
        <v>2</v>
      </c>
      <c r="BA161" s="146">
        <f>IF(AZ161=1,G161,0)</f>
        <v>0</v>
      </c>
      <c r="BB161" s="146">
        <f>IF(AZ161=2,G161,0)</f>
        <v>0</v>
      </c>
      <c r="BC161" s="146">
        <f>IF(AZ161=3,G161,0)</f>
        <v>0</v>
      </c>
      <c r="BD161" s="146">
        <f>IF(AZ161=4,G161,0)</f>
        <v>0</v>
      </c>
      <c r="BE161" s="146">
        <f>IF(AZ161=5,G161,0)</f>
        <v>0</v>
      </c>
      <c r="CA161" s="174">
        <v>1</v>
      </c>
      <c r="CB161" s="174">
        <v>7</v>
      </c>
      <c r="CZ161" s="146">
        <v>1.6000000000000001E-4</v>
      </c>
    </row>
    <row r="162" spans="1:104" x14ac:dyDescent="0.2">
      <c r="A162" s="181"/>
      <c r="B162" s="187"/>
      <c r="C162" s="188" t="s">
        <v>233</v>
      </c>
      <c r="D162" s="189"/>
      <c r="E162" s="190">
        <v>2</v>
      </c>
      <c r="F162" s="191"/>
      <c r="G162" s="192"/>
      <c r="M162" s="186">
        <v>2</v>
      </c>
      <c r="O162" s="174"/>
    </row>
    <row r="163" spans="1:104" x14ac:dyDescent="0.2">
      <c r="A163" s="175">
        <v>59</v>
      </c>
      <c r="B163" s="176" t="s">
        <v>261</v>
      </c>
      <c r="C163" s="177" t="s">
        <v>262</v>
      </c>
      <c r="D163" s="178" t="s">
        <v>58</v>
      </c>
      <c r="E163" s="179"/>
      <c r="F163" s="179">
        <v>0</v>
      </c>
      <c r="G163" s="180">
        <f>E163*F163</f>
        <v>0</v>
      </c>
      <c r="O163" s="174">
        <v>2</v>
      </c>
      <c r="AA163" s="146">
        <v>7</v>
      </c>
      <c r="AB163" s="146">
        <v>1002</v>
      </c>
      <c r="AC163" s="146">
        <v>5</v>
      </c>
      <c r="AZ163" s="146">
        <v>2</v>
      </c>
      <c r="BA163" s="146">
        <f>IF(AZ163=1,G163,0)</f>
        <v>0</v>
      </c>
      <c r="BB163" s="146">
        <f>IF(AZ163=2,G163,0)</f>
        <v>0</v>
      </c>
      <c r="BC163" s="146">
        <f>IF(AZ163=3,G163,0)</f>
        <v>0</v>
      </c>
      <c r="BD163" s="146">
        <f>IF(AZ163=4,G163,0)</f>
        <v>0</v>
      </c>
      <c r="BE163" s="146">
        <f>IF(AZ163=5,G163,0)</f>
        <v>0</v>
      </c>
      <c r="CA163" s="174">
        <v>7</v>
      </c>
      <c r="CB163" s="174">
        <v>1002</v>
      </c>
      <c r="CZ163" s="146">
        <v>0</v>
      </c>
    </row>
    <row r="164" spans="1:104" x14ac:dyDescent="0.2">
      <c r="A164" s="193"/>
      <c r="B164" s="194" t="s">
        <v>70</v>
      </c>
      <c r="C164" s="195" t="str">
        <f>CONCATENATE(B156," ",C156)</f>
        <v>762 Konstrukce tesařské</v>
      </c>
      <c r="D164" s="196"/>
      <c r="E164" s="197"/>
      <c r="F164" s="198"/>
      <c r="G164" s="199">
        <f>SUM(G156:G163)</f>
        <v>0</v>
      </c>
      <c r="O164" s="174">
        <v>4</v>
      </c>
      <c r="BA164" s="200">
        <f>SUM(BA156:BA163)</f>
        <v>0</v>
      </c>
      <c r="BB164" s="200">
        <f>SUM(BB156:BB163)</f>
        <v>0</v>
      </c>
      <c r="BC164" s="200">
        <f>SUM(BC156:BC163)</f>
        <v>0</v>
      </c>
      <c r="BD164" s="200">
        <f>SUM(BD156:BD163)</f>
        <v>0</v>
      </c>
      <c r="BE164" s="200">
        <f>SUM(BE156:BE163)</f>
        <v>0</v>
      </c>
    </row>
    <row r="165" spans="1:104" x14ac:dyDescent="0.2">
      <c r="A165" s="167" t="s">
        <v>67</v>
      </c>
      <c r="B165" s="168" t="s">
        <v>263</v>
      </c>
      <c r="C165" s="169" t="s">
        <v>264</v>
      </c>
      <c r="D165" s="170"/>
      <c r="E165" s="171"/>
      <c r="F165" s="171"/>
      <c r="G165" s="172"/>
      <c r="H165" s="173"/>
      <c r="I165" s="173"/>
      <c r="O165" s="174">
        <v>1</v>
      </c>
    </row>
    <row r="166" spans="1:104" ht="22.5" x14ac:dyDescent="0.2">
      <c r="A166" s="175">
        <v>60</v>
      </c>
      <c r="B166" s="176" t="s">
        <v>265</v>
      </c>
      <c r="C166" s="177" t="s">
        <v>266</v>
      </c>
      <c r="D166" s="178" t="s">
        <v>171</v>
      </c>
      <c r="E166" s="179">
        <v>36</v>
      </c>
      <c r="F166" s="179">
        <v>0</v>
      </c>
      <c r="G166" s="180">
        <f>E166*F166</f>
        <v>0</v>
      </c>
      <c r="O166" s="174">
        <v>2</v>
      </c>
      <c r="AA166" s="146">
        <v>1</v>
      </c>
      <c r="AB166" s="146">
        <v>0</v>
      </c>
      <c r="AC166" s="146">
        <v>0</v>
      </c>
      <c r="AZ166" s="146">
        <v>2</v>
      </c>
      <c r="BA166" s="146">
        <f>IF(AZ166=1,G166,0)</f>
        <v>0</v>
      </c>
      <c r="BB166" s="146">
        <f>IF(AZ166=2,G166,0)</f>
        <v>0</v>
      </c>
      <c r="BC166" s="146">
        <f>IF(AZ166=3,G166,0)</f>
        <v>0</v>
      </c>
      <c r="BD166" s="146">
        <f>IF(AZ166=4,G166,0)</f>
        <v>0</v>
      </c>
      <c r="BE166" s="146">
        <f>IF(AZ166=5,G166,0)</f>
        <v>0</v>
      </c>
      <c r="CA166" s="174">
        <v>1</v>
      </c>
      <c r="CB166" s="174">
        <v>0</v>
      </c>
      <c r="CZ166" s="146">
        <v>0</v>
      </c>
    </row>
    <row r="167" spans="1:104" x14ac:dyDescent="0.2">
      <c r="A167" s="181"/>
      <c r="B167" s="182"/>
      <c r="C167" s="183" t="s">
        <v>114</v>
      </c>
      <c r="D167" s="184"/>
      <c r="E167" s="184"/>
      <c r="F167" s="184"/>
      <c r="G167" s="185"/>
      <c r="L167" s="186" t="s">
        <v>114</v>
      </c>
      <c r="O167" s="174">
        <v>3</v>
      </c>
    </row>
    <row r="168" spans="1:104" x14ac:dyDescent="0.2">
      <c r="A168" s="181"/>
      <c r="B168" s="187"/>
      <c r="C168" s="188" t="s">
        <v>267</v>
      </c>
      <c r="D168" s="189"/>
      <c r="E168" s="190">
        <v>36</v>
      </c>
      <c r="F168" s="191"/>
      <c r="G168" s="192"/>
      <c r="M168" s="186" t="s">
        <v>267</v>
      </c>
      <c r="O168" s="174"/>
    </row>
    <row r="169" spans="1:104" x14ac:dyDescent="0.2">
      <c r="A169" s="175">
        <v>61</v>
      </c>
      <c r="B169" s="176" t="s">
        <v>268</v>
      </c>
      <c r="C169" s="177" t="s">
        <v>269</v>
      </c>
      <c r="D169" s="178" t="s">
        <v>171</v>
      </c>
      <c r="E169" s="179">
        <v>7.2</v>
      </c>
      <c r="F169" s="179">
        <v>0</v>
      </c>
      <c r="G169" s="180">
        <f>E169*F169</f>
        <v>0</v>
      </c>
      <c r="O169" s="174">
        <v>2</v>
      </c>
      <c r="AA169" s="146">
        <v>1</v>
      </c>
      <c r="AB169" s="146">
        <v>7</v>
      </c>
      <c r="AC169" s="146">
        <v>7</v>
      </c>
      <c r="AZ169" s="146">
        <v>2</v>
      </c>
      <c r="BA169" s="146">
        <f>IF(AZ169=1,G169,0)</f>
        <v>0</v>
      </c>
      <c r="BB169" s="146">
        <f>IF(AZ169=2,G169,0)</f>
        <v>0</v>
      </c>
      <c r="BC169" s="146">
        <f>IF(AZ169=3,G169,0)</f>
        <v>0</v>
      </c>
      <c r="BD169" s="146">
        <f>IF(AZ169=4,G169,0)</f>
        <v>0</v>
      </c>
      <c r="BE169" s="146">
        <f>IF(AZ169=5,G169,0)</f>
        <v>0</v>
      </c>
      <c r="CA169" s="174">
        <v>1</v>
      </c>
      <c r="CB169" s="174">
        <v>7</v>
      </c>
      <c r="CZ169" s="146">
        <v>6.0000000000000002E-5</v>
      </c>
    </row>
    <row r="170" spans="1:104" x14ac:dyDescent="0.2">
      <c r="A170" s="181"/>
      <c r="B170" s="187"/>
      <c r="C170" s="188" t="s">
        <v>270</v>
      </c>
      <c r="D170" s="189"/>
      <c r="E170" s="190">
        <v>7.2</v>
      </c>
      <c r="F170" s="191"/>
      <c r="G170" s="192"/>
      <c r="M170" s="186" t="s">
        <v>270</v>
      </c>
      <c r="O170" s="174"/>
    </row>
    <row r="171" spans="1:104" x14ac:dyDescent="0.2">
      <c r="A171" s="175">
        <v>62</v>
      </c>
      <c r="B171" s="176" t="s">
        <v>271</v>
      </c>
      <c r="C171" s="177" t="s">
        <v>272</v>
      </c>
      <c r="D171" s="178" t="s">
        <v>58</v>
      </c>
      <c r="E171" s="179"/>
      <c r="F171" s="179">
        <v>0</v>
      </c>
      <c r="G171" s="180">
        <f>E171*F171</f>
        <v>0</v>
      </c>
      <c r="O171" s="174">
        <v>2</v>
      </c>
      <c r="AA171" s="146">
        <v>7</v>
      </c>
      <c r="AB171" s="146">
        <v>1002</v>
      </c>
      <c r="AC171" s="146">
        <v>5</v>
      </c>
      <c r="AZ171" s="146">
        <v>2</v>
      </c>
      <c r="BA171" s="146">
        <f>IF(AZ171=1,G171,0)</f>
        <v>0</v>
      </c>
      <c r="BB171" s="146">
        <f>IF(AZ171=2,G171,0)</f>
        <v>0</v>
      </c>
      <c r="BC171" s="146">
        <f>IF(AZ171=3,G171,0)</f>
        <v>0</v>
      </c>
      <c r="BD171" s="146">
        <f>IF(AZ171=4,G171,0)</f>
        <v>0</v>
      </c>
      <c r="BE171" s="146">
        <f>IF(AZ171=5,G171,0)</f>
        <v>0</v>
      </c>
      <c r="CA171" s="174">
        <v>7</v>
      </c>
      <c r="CB171" s="174">
        <v>1002</v>
      </c>
      <c r="CZ171" s="146">
        <v>0</v>
      </c>
    </row>
    <row r="172" spans="1:104" x14ac:dyDescent="0.2">
      <c r="A172" s="193"/>
      <c r="B172" s="194" t="s">
        <v>70</v>
      </c>
      <c r="C172" s="195" t="str">
        <f>CONCATENATE(B165," ",C165)</f>
        <v>767 Konstrukce zámečnické</v>
      </c>
      <c r="D172" s="196"/>
      <c r="E172" s="197"/>
      <c r="F172" s="198"/>
      <c r="G172" s="199">
        <f>SUM(G165:G171)</f>
        <v>0</v>
      </c>
      <c r="O172" s="174">
        <v>4</v>
      </c>
      <c r="BA172" s="200">
        <f>SUM(BA165:BA171)</f>
        <v>0</v>
      </c>
      <c r="BB172" s="200">
        <f>SUM(BB165:BB171)</f>
        <v>0</v>
      </c>
      <c r="BC172" s="200">
        <f>SUM(BC165:BC171)</f>
        <v>0</v>
      </c>
      <c r="BD172" s="200">
        <f>SUM(BD165:BD171)</f>
        <v>0</v>
      </c>
      <c r="BE172" s="200">
        <f>SUM(BE165:BE171)</f>
        <v>0</v>
      </c>
    </row>
    <row r="173" spans="1:104" x14ac:dyDescent="0.2">
      <c r="A173" s="167" t="s">
        <v>67</v>
      </c>
      <c r="B173" s="168" t="s">
        <v>273</v>
      </c>
      <c r="C173" s="169" t="s">
        <v>274</v>
      </c>
      <c r="D173" s="170"/>
      <c r="E173" s="171"/>
      <c r="F173" s="171"/>
      <c r="G173" s="172"/>
      <c r="H173" s="173"/>
      <c r="I173" s="173"/>
      <c r="O173" s="174">
        <v>1</v>
      </c>
    </row>
    <row r="174" spans="1:104" x14ac:dyDescent="0.2">
      <c r="A174" s="175">
        <v>63</v>
      </c>
      <c r="B174" s="176" t="s">
        <v>275</v>
      </c>
      <c r="C174" s="177" t="s">
        <v>276</v>
      </c>
      <c r="D174" s="178" t="s">
        <v>90</v>
      </c>
      <c r="E174" s="179">
        <v>1.8</v>
      </c>
      <c r="F174" s="179">
        <v>0</v>
      </c>
      <c r="G174" s="180">
        <f>E174*F174</f>
        <v>0</v>
      </c>
      <c r="O174" s="174">
        <v>2</v>
      </c>
      <c r="AA174" s="146">
        <v>1</v>
      </c>
      <c r="AB174" s="146">
        <v>7</v>
      </c>
      <c r="AC174" s="146">
        <v>7</v>
      </c>
      <c r="AZ174" s="146">
        <v>2</v>
      </c>
      <c r="BA174" s="146">
        <f>IF(AZ174=1,G174,0)</f>
        <v>0</v>
      </c>
      <c r="BB174" s="146">
        <f>IF(AZ174=2,G174,0)</f>
        <v>0</v>
      </c>
      <c r="BC174" s="146">
        <f>IF(AZ174=3,G174,0)</f>
        <v>0</v>
      </c>
      <c r="BD174" s="146">
        <f>IF(AZ174=4,G174,0)</f>
        <v>0</v>
      </c>
      <c r="BE174" s="146">
        <f>IF(AZ174=5,G174,0)</f>
        <v>0</v>
      </c>
      <c r="CA174" s="174">
        <v>1</v>
      </c>
      <c r="CB174" s="174">
        <v>7</v>
      </c>
      <c r="CZ174" s="146">
        <v>2.4000000000000001E-4</v>
      </c>
    </row>
    <row r="175" spans="1:104" x14ac:dyDescent="0.2">
      <c r="A175" s="181"/>
      <c r="B175" s="187"/>
      <c r="C175" s="188" t="s">
        <v>277</v>
      </c>
      <c r="D175" s="189"/>
      <c r="E175" s="190">
        <v>1.8</v>
      </c>
      <c r="F175" s="191"/>
      <c r="G175" s="192"/>
      <c r="M175" s="186" t="s">
        <v>277</v>
      </c>
      <c r="O175" s="174"/>
    </row>
    <row r="176" spans="1:104" x14ac:dyDescent="0.2">
      <c r="A176" s="175">
        <v>64</v>
      </c>
      <c r="B176" s="176" t="s">
        <v>278</v>
      </c>
      <c r="C176" s="177" t="s">
        <v>279</v>
      </c>
      <c r="D176" s="178" t="s">
        <v>90</v>
      </c>
      <c r="E176" s="179">
        <v>1.8</v>
      </c>
      <c r="F176" s="179">
        <v>0</v>
      </c>
      <c r="G176" s="180">
        <f>E176*F176</f>
        <v>0</v>
      </c>
      <c r="O176" s="174">
        <v>2</v>
      </c>
      <c r="AA176" s="146">
        <v>1</v>
      </c>
      <c r="AB176" s="146">
        <v>7</v>
      </c>
      <c r="AC176" s="146">
        <v>7</v>
      </c>
      <c r="AZ176" s="146">
        <v>2</v>
      </c>
      <c r="BA176" s="146">
        <f>IF(AZ176=1,G176,0)</f>
        <v>0</v>
      </c>
      <c r="BB176" s="146">
        <f>IF(AZ176=2,G176,0)</f>
        <v>0</v>
      </c>
      <c r="BC176" s="146">
        <f>IF(AZ176=3,G176,0)</f>
        <v>0</v>
      </c>
      <c r="BD176" s="146">
        <f>IF(AZ176=4,G176,0)</f>
        <v>0</v>
      </c>
      <c r="BE176" s="146">
        <f>IF(AZ176=5,G176,0)</f>
        <v>0</v>
      </c>
      <c r="CA176" s="174">
        <v>1</v>
      </c>
      <c r="CB176" s="174">
        <v>7</v>
      </c>
      <c r="CZ176" s="146">
        <v>8.0000000000000007E-5</v>
      </c>
    </row>
    <row r="177" spans="1:104" x14ac:dyDescent="0.2">
      <c r="A177" s="181"/>
      <c r="B177" s="187"/>
      <c r="C177" s="188" t="s">
        <v>277</v>
      </c>
      <c r="D177" s="189"/>
      <c r="E177" s="190">
        <v>1.8</v>
      </c>
      <c r="F177" s="191"/>
      <c r="G177" s="192"/>
      <c r="M177" s="186" t="s">
        <v>277</v>
      </c>
      <c r="O177" s="174"/>
    </row>
    <row r="178" spans="1:104" x14ac:dyDescent="0.2">
      <c r="A178" s="193"/>
      <c r="B178" s="194" t="s">
        <v>70</v>
      </c>
      <c r="C178" s="195" t="str">
        <f>CONCATENATE(B173," ",C173)</f>
        <v>783 Nátěry</v>
      </c>
      <c r="D178" s="196"/>
      <c r="E178" s="197"/>
      <c r="F178" s="198"/>
      <c r="G178" s="199">
        <f>SUM(G173:G177)</f>
        <v>0</v>
      </c>
      <c r="O178" s="174">
        <v>4</v>
      </c>
      <c r="BA178" s="200">
        <f>SUM(BA173:BA177)</f>
        <v>0</v>
      </c>
      <c r="BB178" s="200">
        <f>SUM(BB173:BB177)</f>
        <v>0</v>
      </c>
      <c r="BC178" s="200">
        <f>SUM(BC173:BC177)</f>
        <v>0</v>
      </c>
      <c r="BD178" s="200">
        <f>SUM(BD173:BD177)</f>
        <v>0</v>
      </c>
      <c r="BE178" s="200">
        <f>SUM(BE173:BE177)</f>
        <v>0</v>
      </c>
    </row>
    <row r="179" spans="1:104" x14ac:dyDescent="0.2">
      <c r="A179" s="167" t="s">
        <v>67</v>
      </c>
      <c r="B179" s="168" t="s">
        <v>280</v>
      </c>
      <c r="C179" s="169" t="s">
        <v>281</v>
      </c>
      <c r="D179" s="170"/>
      <c r="E179" s="171"/>
      <c r="F179" s="171"/>
      <c r="G179" s="172"/>
      <c r="H179" s="173"/>
      <c r="I179" s="173"/>
      <c r="O179" s="174">
        <v>1</v>
      </c>
    </row>
    <row r="180" spans="1:104" x14ac:dyDescent="0.2">
      <c r="A180" s="175">
        <v>65</v>
      </c>
      <c r="B180" s="176" t="s">
        <v>282</v>
      </c>
      <c r="C180" s="177" t="s">
        <v>283</v>
      </c>
      <c r="D180" s="178" t="s">
        <v>124</v>
      </c>
      <c r="E180" s="179">
        <v>0.65791999999999995</v>
      </c>
      <c r="F180" s="179">
        <v>0</v>
      </c>
      <c r="G180" s="180">
        <f>E180*F180</f>
        <v>0</v>
      </c>
      <c r="O180" s="174">
        <v>2</v>
      </c>
      <c r="AA180" s="146">
        <v>8</v>
      </c>
      <c r="AB180" s="146">
        <v>0</v>
      </c>
      <c r="AC180" s="146">
        <v>3</v>
      </c>
      <c r="AZ180" s="146">
        <v>1</v>
      </c>
      <c r="BA180" s="146">
        <f>IF(AZ180=1,G180,0)</f>
        <v>0</v>
      </c>
      <c r="BB180" s="146">
        <f>IF(AZ180=2,G180,0)</f>
        <v>0</v>
      </c>
      <c r="BC180" s="146">
        <f>IF(AZ180=3,G180,0)</f>
        <v>0</v>
      </c>
      <c r="BD180" s="146">
        <f>IF(AZ180=4,G180,0)</f>
        <v>0</v>
      </c>
      <c r="BE180" s="146">
        <f>IF(AZ180=5,G180,0)</f>
        <v>0</v>
      </c>
      <c r="CA180" s="174">
        <v>8</v>
      </c>
      <c r="CB180" s="174">
        <v>0</v>
      </c>
      <c r="CZ180" s="146">
        <v>0</v>
      </c>
    </row>
    <row r="181" spans="1:104" x14ac:dyDescent="0.2">
      <c r="A181" s="181"/>
      <c r="B181" s="182"/>
      <c r="C181" s="183" t="s">
        <v>114</v>
      </c>
      <c r="D181" s="184"/>
      <c r="E181" s="184"/>
      <c r="F181" s="184"/>
      <c r="G181" s="185"/>
      <c r="L181" s="186" t="s">
        <v>114</v>
      </c>
      <c r="O181" s="174">
        <v>3</v>
      </c>
    </row>
    <row r="182" spans="1:104" x14ac:dyDescent="0.2">
      <c r="A182" s="175">
        <v>66</v>
      </c>
      <c r="B182" s="176" t="s">
        <v>284</v>
      </c>
      <c r="C182" s="177" t="s">
        <v>285</v>
      </c>
      <c r="D182" s="178" t="s">
        <v>124</v>
      </c>
      <c r="E182" s="179">
        <v>2.6316799999999998</v>
      </c>
      <c r="F182" s="179">
        <v>0</v>
      </c>
      <c r="G182" s="180">
        <f>E182*F182</f>
        <v>0</v>
      </c>
      <c r="O182" s="174">
        <v>2</v>
      </c>
      <c r="AA182" s="146">
        <v>8</v>
      </c>
      <c r="AB182" s="146">
        <v>0</v>
      </c>
      <c r="AC182" s="146">
        <v>3</v>
      </c>
      <c r="AZ182" s="146">
        <v>1</v>
      </c>
      <c r="BA182" s="146">
        <f>IF(AZ182=1,G182,0)</f>
        <v>0</v>
      </c>
      <c r="BB182" s="146">
        <f>IF(AZ182=2,G182,0)</f>
        <v>0</v>
      </c>
      <c r="BC182" s="146">
        <f>IF(AZ182=3,G182,0)</f>
        <v>0</v>
      </c>
      <c r="BD182" s="146">
        <f>IF(AZ182=4,G182,0)</f>
        <v>0</v>
      </c>
      <c r="BE182" s="146">
        <f>IF(AZ182=5,G182,0)</f>
        <v>0</v>
      </c>
      <c r="CA182" s="174">
        <v>8</v>
      </c>
      <c r="CB182" s="174">
        <v>0</v>
      </c>
      <c r="CZ182" s="146">
        <v>0</v>
      </c>
    </row>
    <row r="183" spans="1:104" x14ac:dyDescent="0.2">
      <c r="A183" s="181"/>
      <c r="B183" s="182"/>
      <c r="C183" s="183" t="s">
        <v>114</v>
      </c>
      <c r="D183" s="184"/>
      <c r="E183" s="184"/>
      <c r="F183" s="184"/>
      <c r="G183" s="185"/>
      <c r="L183" s="186" t="s">
        <v>114</v>
      </c>
      <c r="O183" s="174">
        <v>3</v>
      </c>
    </row>
    <row r="184" spans="1:104" x14ac:dyDescent="0.2">
      <c r="A184" s="175">
        <v>67</v>
      </c>
      <c r="B184" s="176" t="s">
        <v>286</v>
      </c>
      <c r="C184" s="177" t="s">
        <v>287</v>
      </c>
      <c r="D184" s="178" t="s">
        <v>124</v>
      </c>
      <c r="E184" s="179">
        <v>0.65791999999999995</v>
      </c>
      <c r="F184" s="179">
        <v>0</v>
      </c>
      <c r="G184" s="180">
        <f>E184*F184</f>
        <v>0</v>
      </c>
      <c r="O184" s="174">
        <v>2</v>
      </c>
      <c r="AA184" s="146">
        <v>8</v>
      </c>
      <c r="AB184" s="146">
        <v>0</v>
      </c>
      <c r="AC184" s="146">
        <v>3</v>
      </c>
      <c r="AZ184" s="146">
        <v>1</v>
      </c>
      <c r="BA184" s="146">
        <f>IF(AZ184=1,G184,0)</f>
        <v>0</v>
      </c>
      <c r="BB184" s="146">
        <f>IF(AZ184=2,G184,0)</f>
        <v>0</v>
      </c>
      <c r="BC184" s="146">
        <f>IF(AZ184=3,G184,0)</f>
        <v>0</v>
      </c>
      <c r="BD184" s="146">
        <f>IF(AZ184=4,G184,0)</f>
        <v>0</v>
      </c>
      <c r="BE184" s="146">
        <f>IF(AZ184=5,G184,0)</f>
        <v>0</v>
      </c>
      <c r="CA184" s="174">
        <v>8</v>
      </c>
      <c r="CB184" s="174">
        <v>0</v>
      </c>
      <c r="CZ184" s="146">
        <v>0</v>
      </c>
    </row>
    <row r="185" spans="1:104" x14ac:dyDescent="0.2">
      <c r="A185" s="181"/>
      <c r="B185" s="182"/>
      <c r="C185" s="183" t="s">
        <v>114</v>
      </c>
      <c r="D185" s="184"/>
      <c r="E185" s="184"/>
      <c r="F185" s="184"/>
      <c r="G185" s="185"/>
      <c r="L185" s="186" t="s">
        <v>114</v>
      </c>
      <c r="O185" s="174">
        <v>3</v>
      </c>
    </row>
    <row r="186" spans="1:104" x14ac:dyDescent="0.2">
      <c r="A186" s="175">
        <v>68</v>
      </c>
      <c r="B186" s="176" t="s">
        <v>288</v>
      </c>
      <c r="C186" s="177" t="s">
        <v>289</v>
      </c>
      <c r="D186" s="178" t="s">
        <v>124</v>
      </c>
      <c r="E186" s="179">
        <v>12.50048</v>
      </c>
      <c r="F186" s="179">
        <v>0</v>
      </c>
      <c r="G186" s="180">
        <f>E186*F186</f>
        <v>0</v>
      </c>
      <c r="O186" s="174">
        <v>2</v>
      </c>
      <c r="AA186" s="146">
        <v>8</v>
      </c>
      <c r="AB186" s="146">
        <v>0</v>
      </c>
      <c r="AC186" s="146">
        <v>3</v>
      </c>
      <c r="AZ186" s="146">
        <v>1</v>
      </c>
      <c r="BA186" s="146">
        <f>IF(AZ186=1,G186,0)</f>
        <v>0</v>
      </c>
      <c r="BB186" s="146">
        <f>IF(AZ186=2,G186,0)</f>
        <v>0</v>
      </c>
      <c r="BC186" s="146">
        <f>IF(AZ186=3,G186,0)</f>
        <v>0</v>
      </c>
      <c r="BD186" s="146">
        <f>IF(AZ186=4,G186,0)</f>
        <v>0</v>
      </c>
      <c r="BE186" s="146">
        <f>IF(AZ186=5,G186,0)</f>
        <v>0</v>
      </c>
      <c r="CA186" s="174">
        <v>8</v>
      </c>
      <c r="CB186" s="174">
        <v>0</v>
      </c>
      <c r="CZ186" s="146">
        <v>0</v>
      </c>
    </row>
    <row r="187" spans="1:104" x14ac:dyDescent="0.2">
      <c r="A187" s="181"/>
      <c r="B187" s="182"/>
      <c r="C187" s="183" t="s">
        <v>114</v>
      </c>
      <c r="D187" s="184"/>
      <c r="E187" s="184"/>
      <c r="F187" s="184"/>
      <c r="G187" s="185"/>
      <c r="L187" s="186" t="s">
        <v>114</v>
      </c>
      <c r="O187" s="174">
        <v>3</v>
      </c>
    </row>
    <row r="188" spans="1:104" x14ac:dyDescent="0.2">
      <c r="A188" s="175">
        <v>69</v>
      </c>
      <c r="B188" s="176" t="s">
        <v>290</v>
      </c>
      <c r="C188" s="177" t="s">
        <v>291</v>
      </c>
      <c r="D188" s="178" t="s">
        <v>124</v>
      </c>
      <c r="E188" s="179">
        <v>0.65791999999999995</v>
      </c>
      <c r="F188" s="179">
        <v>0</v>
      </c>
      <c r="G188" s="180">
        <f>E188*F188</f>
        <v>0</v>
      </c>
      <c r="O188" s="174">
        <v>2</v>
      </c>
      <c r="AA188" s="146">
        <v>8</v>
      </c>
      <c r="AB188" s="146">
        <v>0</v>
      </c>
      <c r="AC188" s="146">
        <v>3</v>
      </c>
      <c r="AZ188" s="146">
        <v>1</v>
      </c>
      <c r="BA188" s="146">
        <f>IF(AZ188=1,G188,0)</f>
        <v>0</v>
      </c>
      <c r="BB188" s="146">
        <f>IF(AZ188=2,G188,0)</f>
        <v>0</v>
      </c>
      <c r="BC188" s="146">
        <f>IF(AZ188=3,G188,0)</f>
        <v>0</v>
      </c>
      <c r="BD188" s="146">
        <f>IF(AZ188=4,G188,0)</f>
        <v>0</v>
      </c>
      <c r="BE188" s="146">
        <f>IF(AZ188=5,G188,0)</f>
        <v>0</v>
      </c>
      <c r="CA188" s="174">
        <v>8</v>
      </c>
      <c r="CB188" s="174">
        <v>0</v>
      </c>
      <c r="CZ188" s="146">
        <v>0</v>
      </c>
    </row>
    <row r="189" spans="1:104" x14ac:dyDescent="0.2">
      <c r="A189" s="181"/>
      <c r="B189" s="182"/>
      <c r="C189" s="183" t="s">
        <v>114</v>
      </c>
      <c r="D189" s="184"/>
      <c r="E189" s="184"/>
      <c r="F189" s="184"/>
      <c r="G189" s="185"/>
      <c r="L189" s="186" t="s">
        <v>114</v>
      </c>
      <c r="O189" s="174">
        <v>3</v>
      </c>
    </row>
    <row r="190" spans="1:104" x14ac:dyDescent="0.2">
      <c r="A190" s="175">
        <v>70</v>
      </c>
      <c r="B190" s="176" t="s">
        <v>292</v>
      </c>
      <c r="C190" s="177" t="s">
        <v>293</v>
      </c>
      <c r="D190" s="178" t="s">
        <v>124</v>
      </c>
      <c r="E190" s="179">
        <v>3.9475199999999999</v>
      </c>
      <c r="F190" s="179">
        <v>0</v>
      </c>
      <c r="G190" s="180">
        <f>E190*F190</f>
        <v>0</v>
      </c>
      <c r="O190" s="174">
        <v>2</v>
      </c>
      <c r="AA190" s="146">
        <v>8</v>
      </c>
      <c r="AB190" s="146">
        <v>0</v>
      </c>
      <c r="AC190" s="146">
        <v>3</v>
      </c>
      <c r="AZ190" s="146">
        <v>1</v>
      </c>
      <c r="BA190" s="146">
        <f>IF(AZ190=1,G190,0)</f>
        <v>0</v>
      </c>
      <c r="BB190" s="146">
        <f>IF(AZ190=2,G190,0)</f>
        <v>0</v>
      </c>
      <c r="BC190" s="146">
        <f>IF(AZ190=3,G190,0)</f>
        <v>0</v>
      </c>
      <c r="BD190" s="146">
        <f>IF(AZ190=4,G190,0)</f>
        <v>0</v>
      </c>
      <c r="BE190" s="146">
        <f>IF(AZ190=5,G190,0)</f>
        <v>0</v>
      </c>
      <c r="CA190" s="174">
        <v>8</v>
      </c>
      <c r="CB190" s="174">
        <v>0</v>
      </c>
      <c r="CZ190" s="146">
        <v>0</v>
      </c>
    </row>
    <row r="191" spans="1:104" x14ac:dyDescent="0.2">
      <c r="A191" s="181"/>
      <c r="B191" s="182"/>
      <c r="C191" s="183" t="s">
        <v>114</v>
      </c>
      <c r="D191" s="184"/>
      <c r="E191" s="184"/>
      <c r="F191" s="184"/>
      <c r="G191" s="185"/>
      <c r="L191" s="186" t="s">
        <v>114</v>
      </c>
      <c r="O191" s="174">
        <v>3</v>
      </c>
    </row>
    <row r="192" spans="1:104" x14ac:dyDescent="0.2">
      <c r="A192" s="175">
        <v>71</v>
      </c>
      <c r="B192" s="176" t="s">
        <v>294</v>
      </c>
      <c r="C192" s="177" t="s">
        <v>295</v>
      </c>
      <c r="D192" s="178" t="s">
        <v>124</v>
      </c>
      <c r="E192" s="179">
        <v>0.65791999999999995</v>
      </c>
      <c r="F192" s="179">
        <v>0</v>
      </c>
      <c r="G192" s="180">
        <f>E192*F192</f>
        <v>0</v>
      </c>
      <c r="O192" s="174">
        <v>2</v>
      </c>
      <c r="AA192" s="146">
        <v>8</v>
      </c>
      <c r="AB192" s="146">
        <v>0</v>
      </c>
      <c r="AC192" s="146">
        <v>3</v>
      </c>
      <c r="AZ192" s="146">
        <v>1</v>
      </c>
      <c r="BA192" s="146">
        <f>IF(AZ192=1,G192,0)</f>
        <v>0</v>
      </c>
      <c r="BB192" s="146">
        <f>IF(AZ192=2,G192,0)</f>
        <v>0</v>
      </c>
      <c r="BC192" s="146">
        <f>IF(AZ192=3,G192,0)</f>
        <v>0</v>
      </c>
      <c r="BD192" s="146">
        <f>IF(AZ192=4,G192,0)</f>
        <v>0</v>
      </c>
      <c r="BE192" s="146">
        <f>IF(AZ192=5,G192,0)</f>
        <v>0</v>
      </c>
      <c r="CA192" s="174">
        <v>8</v>
      </c>
      <c r="CB192" s="174">
        <v>0</v>
      </c>
      <c r="CZ192" s="146">
        <v>0</v>
      </c>
    </row>
    <row r="193" spans="1:104" x14ac:dyDescent="0.2">
      <c r="A193" s="181"/>
      <c r="B193" s="182"/>
      <c r="C193" s="183" t="s">
        <v>114</v>
      </c>
      <c r="D193" s="184"/>
      <c r="E193" s="184"/>
      <c r="F193" s="184"/>
      <c r="G193" s="185"/>
      <c r="L193" s="186" t="s">
        <v>114</v>
      </c>
      <c r="O193" s="174">
        <v>3</v>
      </c>
    </row>
    <row r="194" spans="1:104" x14ac:dyDescent="0.2">
      <c r="A194" s="175">
        <v>72</v>
      </c>
      <c r="B194" s="176" t="s">
        <v>296</v>
      </c>
      <c r="C194" s="177" t="s">
        <v>297</v>
      </c>
      <c r="D194" s="178" t="s">
        <v>124</v>
      </c>
      <c r="E194" s="179">
        <v>0.65791999999999995</v>
      </c>
      <c r="F194" s="179">
        <v>0</v>
      </c>
      <c r="G194" s="180">
        <f>E194*F194</f>
        <v>0</v>
      </c>
      <c r="O194" s="174">
        <v>2</v>
      </c>
      <c r="AA194" s="146">
        <v>8</v>
      </c>
      <c r="AB194" s="146">
        <v>0</v>
      </c>
      <c r="AC194" s="146">
        <v>3</v>
      </c>
      <c r="AZ194" s="146">
        <v>1</v>
      </c>
      <c r="BA194" s="146">
        <f>IF(AZ194=1,G194,0)</f>
        <v>0</v>
      </c>
      <c r="BB194" s="146">
        <f>IF(AZ194=2,G194,0)</f>
        <v>0</v>
      </c>
      <c r="BC194" s="146">
        <f>IF(AZ194=3,G194,0)</f>
        <v>0</v>
      </c>
      <c r="BD194" s="146">
        <f>IF(AZ194=4,G194,0)</f>
        <v>0</v>
      </c>
      <c r="BE194" s="146">
        <f>IF(AZ194=5,G194,0)</f>
        <v>0</v>
      </c>
      <c r="CA194" s="174">
        <v>8</v>
      </c>
      <c r="CB194" s="174">
        <v>0</v>
      </c>
      <c r="CZ194" s="146">
        <v>0</v>
      </c>
    </row>
    <row r="195" spans="1:104" x14ac:dyDescent="0.2">
      <c r="A195" s="181"/>
      <c r="B195" s="182"/>
      <c r="C195" s="183"/>
      <c r="D195" s="184"/>
      <c r="E195" s="184"/>
      <c r="F195" s="184"/>
      <c r="G195" s="185"/>
      <c r="L195" s="186"/>
      <c r="O195" s="174">
        <v>3</v>
      </c>
    </row>
    <row r="196" spans="1:104" x14ac:dyDescent="0.2">
      <c r="A196" s="193"/>
      <c r="B196" s="194" t="s">
        <v>70</v>
      </c>
      <c r="C196" s="195" t="str">
        <f>CONCATENATE(B179," ",C179)</f>
        <v>D96 Přesuny suti a vybouraných hmot</v>
      </c>
      <c r="D196" s="196"/>
      <c r="E196" s="197"/>
      <c r="F196" s="198"/>
      <c r="G196" s="199">
        <f>SUM(G179:G195)</f>
        <v>0</v>
      </c>
      <c r="O196" s="174">
        <v>4</v>
      </c>
      <c r="BA196" s="200">
        <f>SUM(BA179:BA195)</f>
        <v>0</v>
      </c>
      <c r="BB196" s="200">
        <f>SUM(BB179:BB195)</f>
        <v>0</v>
      </c>
      <c r="BC196" s="200">
        <f>SUM(BC179:BC195)</f>
        <v>0</v>
      </c>
      <c r="BD196" s="200">
        <f>SUM(BD179:BD195)</f>
        <v>0</v>
      </c>
      <c r="BE196" s="200">
        <f>SUM(BE179:BE195)</f>
        <v>0</v>
      </c>
    </row>
    <row r="197" spans="1:104" x14ac:dyDescent="0.2">
      <c r="E197" s="146"/>
    </row>
    <row r="198" spans="1:104" x14ac:dyDescent="0.2">
      <c r="E198" s="146"/>
    </row>
    <row r="199" spans="1:104" x14ac:dyDescent="0.2">
      <c r="E199" s="146"/>
    </row>
    <row r="200" spans="1:104" x14ac:dyDescent="0.2">
      <c r="E200" s="146"/>
    </row>
    <row r="201" spans="1:104" x14ac:dyDescent="0.2">
      <c r="E201" s="146"/>
    </row>
    <row r="202" spans="1:104" x14ac:dyDescent="0.2">
      <c r="E202" s="146"/>
    </row>
    <row r="203" spans="1:104" x14ac:dyDescent="0.2">
      <c r="E203" s="146"/>
    </row>
    <row r="204" spans="1:104" x14ac:dyDescent="0.2">
      <c r="E204" s="146"/>
    </row>
    <row r="205" spans="1:104" x14ac:dyDescent="0.2">
      <c r="E205" s="146"/>
    </row>
    <row r="206" spans="1:104" x14ac:dyDescent="0.2">
      <c r="E206" s="146"/>
    </row>
    <row r="207" spans="1:104" x14ac:dyDescent="0.2">
      <c r="E207" s="146"/>
    </row>
    <row r="208" spans="1:104" x14ac:dyDescent="0.2">
      <c r="E208" s="146"/>
    </row>
    <row r="209" spans="1:7" x14ac:dyDescent="0.2">
      <c r="E209" s="146"/>
    </row>
    <row r="210" spans="1:7" x14ac:dyDescent="0.2">
      <c r="E210" s="146"/>
    </row>
    <row r="211" spans="1:7" x14ac:dyDescent="0.2">
      <c r="E211" s="146"/>
    </row>
    <row r="212" spans="1:7" x14ac:dyDescent="0.2">
      <c r="E212" s="146"/>
    </row>
    <row r="213" spans="1:7" x14ac:dyDescent="0.2">
      <c r="E213" s="146"/>
    </row>
    <row r="214" spans="1:7" x14ac:dyDescent="0.2">
      <c r="E214" s="146"/>
    </row>
    <row r="215" spans="1:7" x14ac:dyDescent="0.2">
      <c r="E215" s="146"/>
    </row>
    <row r="216" spans="1:7" x14ac:dyDescent="0.2">
      <c r="E216" s="146"/>
    </row>
    <row r="217" spans="1:7" x14ac:dyDescent="0.2">
      <c r="E217" s="146"/>
    </row>
    <row r="218" spans="1:7" x14ac:dyDescent="0.2">
      <c r="E218" s="146"/>
    </row>
    <row r="219" spans="1:7" x14ac:dyDescent="0.2">
      <c r="E219" s="146"/>
    </row>
    <row r="220" spans="1:7" x14ac:dyDescent="0.2">
      <c r="A220" s="201"/>
      <c r="B220" s="201"/>
      <c r="C220" s="201"/>
      <c r="D220" s="201"/>
      <c r="E220" s="201"/>
      <c r="F220" s="201"/>
      <c r="G220" s="201"/>
    </row>
    <row r="221" spans="1:7" x14ac:dyDescent="0.2">
      <c r="A221" s="201"/>
      <c r="B221" s="201"/>
      <c r="C221" s="201"/>
      <c r="D221" s="201"/>
      <c r="E221" s="201"/>
      <c r="F221" s="201"/>
      <c r="G221" s="201"/>
    </row>
    <row r="222" spans="1:7" x14ac:dyDescent="0.2">
      <c r="A222" s="201"/>
      <c r="B222" s="201"/>
      <c r="C222" s="201"/>
      <c r="D222" s="201"/>
      <c r="E222" s="201"/>
      <c r="F222" s="201"/>
      <c r="G222" s="201"/>
    </row>
    <row r="223" spans="1:7" x14ac:dyDescent="0.2">
      <c r="A223" s="201"/>
      <c r="B223" s="201"/>
      <c r="C223" s="201"/>
      <c r="D223" s="201"/>
      <c r="E223" s="201"/>
      <c r="F223" s="201"/>
      <c r="G223" s="201"/>
    </row>
    <row r="224" spans="1:7" x14ac:dyDescent="0.2">
      <c r="E224" s="146"/>
    </row>
    <row r="225" spans="5:5" x14ac:dyDescent="0.2">
      <c r="E225" s="146"/>
    </row>
    <row r="226" spans="5:5" x14ac:dyDescent="0.2">
      <c r="E226" s="146"/>
    </row>
    <row r="227" spans="5:5" x14ac:dyDescent="0.2">
      <c r="E227" s="146"/>
    </row>
    <row r="228" spans="5:5" x14ac:dyDescent="0.2">
      <c r="E228" s="146"/>
    </row>
    <row r="229" spans="5:5" x14ac:dyDescent="0.2">
      <c r="E229" s="146"/>
    </row>
    <row r="230" spans="5:5" x14ac:dyDescent="0.2">
      <c r="E230" s="146"/>
    </row>
    <row r="231" spans="5:5" x14ac:dyDescent="0.2">
      <c r="E231" s="146"/>
    </row>
    <row r="232" spans="5:5" x14ac:dyDescent="0.2">
      <c r="E232" s="146"/>
    </row>
    <row r="233" spans="5:5" x14ac:dyDescent="0.2">
      <c r="E233" s="146"/>
    </row>
    <row r="234" spans="5:5" x14ac:dyDescent="0.2">
      <c r="E234" s="146"/>
    </row>
    <row r="235" spans="5:5" x14ac:dyDescent="0.2">
      <c r="E235" s="146"/>
    </row>
    <row r="236" spans="5:5" x14ac:dyDescent="0.2">
      <c r="E236" s="146"/>
    </row>
    <row r="237" spans="5:5" x14ac:dyDescent="0.2">
      <c r="E237" s="146"/>
    </row>
    <row r="238" spans="5:5" x14ac:dyDescent="0.2">
      <c r="E238" s="146"/>
    </row>
    <row r="239" spans="5:5" x14ac:dyDescent="0.2">
      <c r="E239" s="146"/>
    </row>
    <row r="240" spans="5:5" x14ac:dyDescent="0.2">
      <c r="E240" s="146"/>
    </row>
    <row r="241" spans="1:7" x14ac:dyDescent="0.2">
      <c r="E241" s="146"/>
    </row>
    <row r="242" spans="1:7" x14ac:dyDescent="0.2">
      <c r="E242" s="146"/>
    </row>
    <row r="243" spans="1:7" x14ac:dyDescent="0.2">
      <c r="E243" s="146"/>
    </row>
    <row r="244" spans="1:7" x14ac:dyDescent="0.2">
      <c r="E244" s="146"/>
    </row>
    <row r="245" spans="1:7" x14ac:dyDescent="0.2">
      <c r="E245" s="146"/>
    </row>
    <row r="246" spans="1:7" x14ac:dyDescent="0.2">
      <c r="E246" s="146"/>
    </row>
    <row r="247" spans="1:7" x14ac:dyDescent="0.2">
      <c r="E247" s="146"/>
    </row>
    <row r="248" spans="1:7" x14ac:dyDescent="0.2">
      <c r="E248" s="146"/>
    </row>
    <row r="249" spans="1:7" x14ac:dyDescent="0.2">
      <c r="E249" s="146"/>
    </row>
    <row r="250" spans="1:7" x14ac:dyDescent="0.2">
      <c r="E250" s="146"/>
    </row>
    <row r="251" spans="1:7" x14ac:dyDescent="0.2">
      <c r="E251" s="146"/>
    </row>
    <row r="252" spans="1:7" x14ac:dyDescent="0.2">
      <c r="E252" s="146"/>
    </row>
    <row r="253" spans="1:7" x14ac:dyDescent="0.2">
      <c r="E253" s="146"/>
    </row>
    <row r="254" spans="1:7" x14ac:dyDescent="0.2">
      <c r="E254" s="146"/>
    </row>
    <row r="255" spans="1:7" x14ac:dyDescent="0.2">
      <c r="A255" s="202"/>
      <c r="B255" s="202"/>
    </row>
    <row r="256" spans="1:7" x14ac:dyDescent="0.2">
      <c r="A256" s="201"/>
      <c r="B256" s="201"/>
      <c r="C256" s="204"/>
      <c r="D256" s="204"/>
      <c r="E256" s="205"/>
      <c r="F256" s="204"/>
      <c r="G256" s="206"/>
    </row>
    <row r="257" spans="1:7" x14ac:dyDescent="0.2">
      <c r="A257" s="207"/>
      <c r="B257" s="207"/>
      <c r="C257" s="201"/>
      <c r="D257" s="201"/>
      <c r="E257" s="208"/>
      <c r="F257" s="201"/>
      <c r="G257" s="201"/>
    </row>
    <row r="258" spans="1:7" x14ac:dyDescent="0.2">
      <c r="A258" s="201"/>
      <c r="B258" s="201"/>
      <c r="C258" s="201"/>
      <c r="D258" s="201"/>
      <c r="E258" s="208"/>
      <c r="F258" s="201"/>
      <c r="G258" s="201"/>
    </row>
    <row r="259" spans="1:7" x14ac:dyDescent="0.2">
      <c r="A259" s="201"/>
      <c r="B259" s="201"/>
      <c r="C259" s="201"/>
      <c r="D259" s="201"/>
      <c r="E259" s="208"/>
      <c r="F259" s="201"/>
      <c r="G259" s="201"/>
    </row>
    <row r="260" spans="1:7" x14ac:dyDescent="0.2">
      <c r="A260" s="201"/>
      <c r="B260" s="201"/>
      <c r="C260" s="201"/>
      <c r="D260" s="201"/>
      <c r="E260" s="208"/>
      <c r="F260" s="201"/>
      <c r="G260" s="201"/>
    </row>
    <row r="261" spans="1:7" x14ac:dyDescent="0.2">
      <c r="A261" s="201"/>
      <c r="B261" s="201"/>
      <c r="C261" s="201"/>
      <c r="D261" s="201"/>
      <c r="E261" s="208"/>
      <c r="F261" s="201"/>
      <c r="G261" s="201"/>
    </row>
    <row r="262" spans="1:7" x14ac:dyDescent="0.2">
      <c r="A262" s="201"/>
      <c r="B262" s="201"/>
      <c r="C262" s="201"/>
      <c r="D262" s="201"/>
      <c r="E262" s="208"/>
      <c r="F262" s="201"/>
      <c r="G262" s="201"/>
    </row>
    <row r="263" spans="1:7" x14ac:dyDescent="0.2">
      <c r="A263" s="201"/>
      <c r="B263" s="201"/>
      <c r="C263" s="201"/>
      <c r="D263" s="201"/>
      <c r="E263" s="208"/>
      <c r="F263" s="201"/>
      <c r="G263" s="201"/>
    </row>
    <row r="264" spans="1:7" x14ac:dyDescent="0.2">
      <c r="A264" s="201"/>
      <c r="B264" s="201"/>
      <c r="C264" s="201"/>
      <c r="D264" s="201"/>
      <c r="E264" s="208"/>
      <c r="F264" s="201"/>
      <c r="G264" s="201"/>
    </row>
    <row r="265" spans="1:7" x14ac:dyDescent="0.2">
      <c r="A265" s="201"/>
      <c r="B265" s="201"/>
      <c r="C265" s="201"/>
      <c r="D265" s="201"/>
      <c r="E265" s="208"/>
      <c r="F265" s="201"/>
      <c r="G265" s="201"/>
    </row>
    <row r="266" spans="1:7" x14ac:dyDescent="0.2">
      <c r="A266" s="201"/>
      <c r="B266" s="201"/>
      <c r="C266" s="201"/>
      <c r="D266" s="201"/>
      <c r="E266" s="208"/>
      <c r="F266" s="201"/>
      <c r="G266" s="201"/>
    </row>
    <row r="267" spans="1:7" x14ac:dyDescent="0.2">
      <c r="A267" s="201"/>
      <c r="B267" s="201"/>
      <c r="C267" s="201"/>
      <c r="D267" s="201"/>
      <c r="E267" s="208"/>
      <c r="F267" s="201"/>
      <c r="G267" s="201"/>
    </row>
    <row r="268" spans="1:7" x14ac:dyDescent="0.2">
      <c r="A268" s="201"/>
      <c r="B268" s="201"/>
      <c r="C268" s="201"/>
      <c r="D268" s="201"/>
      <c r="E268" s="208"/>
      <c r="F268" s="201"/>
      <c r="G268" s="201"/>
    </row>
    <row r="269" spans="1:7" x14ac:dyDescent="0.2">
      <c r="A269" s="201"/>
      <c r="B269" s="201"/>
      <c r="C269" s="201"/>
      <c r="D269" s="201"/>
      <c r="E269" s="208"/>
      <c r="F269" s="201"/>
      <c r="G269" s="201"/>
    </row>
  </sheetData>
  <mergeCells count="98">
    <mergeCell ref="C191:G191"/>
    <mergeCell ref="C193:G193"/>
    <mergeCell ref="C195:G195"/>
    <mergeCell ref="C175:D175"/>
    <mergeCell ref="C177:D177"/>
    <mergeCell ref="C181:G181"/>
    <mergeCell ref="C183:G183"/>
    <mergeCell ref="C185:G185"/>
    <mergeCell ref="C187:G187"/>
    <mergeCell ref="C189:G189"/>
    <mergeCell ref="C167:G167"/>
    <mergeCell ref="C168:D168"/>
    <mergeCell ref="C170:D170"/>
    <mergeCell ref="C149:D149"/>
    <mergeCell ref="C150:D150"/>
    <mergeCell ref="C152:G152"/>
    <mergeCell ref="C154:D154"/>
    <mergeCell ref="C158:D158"/>
    <mergeCell ref="C160:D160"/>
    <mergeCell ref="C162:D162"/>
    <mergeCell ref="C139:D139"/>
    <mergeCell ref="C141:D141"/>
    <mergeCell ref="C143:D143"/>
    <mergeCell ref="C145:D145"/>
    <mergeCell ref="C147:D147"/>
    <mergeCell ref="C148:D148"/>
    <mergeCell ref="C128:D128"/>
    <mergeCell ref="C130:G130"/>
    <mergeCell ref="C131:D131"/>
    <mergeCell ref="C133:D133"/>
    <mergeCell ref="C135:D135"/>
    <mergeCell ref="C137:D137"/>
    <mergeCell ref="C118:D118"/>
    <mergeCell ref="C120:G120"/>
    <mergeCell ref="C121:D121"/>
    <mergeCell ref="C123:G123"/>
    <mergeCell ref="C124:D124"/>
    <mergeCell ref="C126:D126"/>
    <mergeCell ref="C109:D109"/>
    <mergeCell ref="C111:G111"/>
    <mergeCell ref="C112:D112"/>
    <mergeCell ref="C114:G114"/>
    <mergeCell ref="C115:D115"/>
    <mergeCell ref="C117:G117"/>
    <mergeCell ref="C96:D96"/>
    <mergeCell ref="C98:D98"/>
    <mergeCell ref="C100:D100"/>
    <mergeCell ref="C102:D102"/>
    <mergeCell ref="C105:D105"/>
    <mergeCell ref="C107:D107"/>
    <mergeCell ref="C87:D87"/>
    <mergeCell ref="C89:D89"/>
    <mergeCell ref="C90:D90"/>
    <mergeCell ref="C91:D91"/>
    <mergeCell ref="C93:D93"/>
    <mergeCell ref="C95:D95"/>
    <mergeCell ref="C77:G77"/>
    <mergeCell ref="C78:D78"/>
    <mergeCell ref="C80:D80"/>
    <mergeCell ref="C82:G82"/>
    <mergeCell ref="C83:D83"/>
    <mergeCell ref="C85:D85"/>
    <mergeCell ref="C64:D64"/>
    <mergeCell ref="C66:D66"/>
    <mergeCell ref="C68:G68"/>
    <mergeCell ref="C69:D69"/>
    <mergeCell ref="C71:G71"/>
    <mergeCell ref="C72:D72"/>
    <mergeCell ref="C74:G74"/>
    <mergeCell ref="C75:D75"/>
    <mergeCell ref="C54:G54"/>
    <mergeCell ref="C55:G55"/>
    <mergeCell ref="C56:D56"/>
    <mergeCell ref="C57:D57"/>
    <mergeCell ref="C58:D58"/>
    <mergeCell ref="C60:G60"/>
    <mergeCell ref="C44:G44"/>
    <mergeCell ref="C45:D45"/>
    <mergeCell ref="C47:D47"/>
    <mergeCell ref="C49:D49"/>
    <mergeCell ref="C51:G51"/>
    <mergeCell ref="C52:D52"/>
    <mergeCell ref="C29:G29"/>
    <mergeCell ref="C30:D30"/>
    <mergeCell ref="C32:G32"/>
    <mergeCell ref="C33:D33"/>
    <mergeCell ref="C35:D35"/>
    <mergeCell ref="C37:D37"/>
    <mergeCell ref="C21:D21"/>
    <mergeCell ref="C25:G25"/>
    <mergeCell ref="C13:D13"/>
    <mergeCell ref="C15:D15"/>
    <mergeCell ref="C17:D17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2020-03-21T11:22:14Z</dcterms:created>
  <dcterms:modified xsi:type="dcterms:W3CDTF">2020-03-21T11:24:13Z</dcterms:modified>
</cp:coreProperties>
</file>